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5180" windowHeight="11760" activeTab="7"/>
  </bookViews>
  <sheets>
    <sheet name="Cover Page" sheetId="29" r:id="rId1"/>
    <sheet name="Root Family" sheetId="14" r:id="rId2"/>
    <sheet name="Garrison" sheetId="24" r:id="rId3"/>
    <sheet name="Bob &amp; Mildred Ahern" sheetId="25" r:id="rId4"/>
    <sheet name="McCabe" sheetId="26" r:id="rId5"/>
    <sheet name="Baxter" sheetId="23" r:id="rId6"/>
    <sheet name="Ahern (P&amp;B) " sheetId="27" r:id="rId7"/>
    <sheet name="Davis  " sheetId="28" r:id="rId8"/>
    <sheet name="Sheet6" sheetId="6" r:id="rId9"/>
    <sheet name="Sheet5" sheetId="5" r:id="rId10"/>
    <sheet name="Sheet4" sheetId="4" r:id="rId11"/>
  </sheets>
  <definedNames>
    <definedName name="_xlnm.Print_Area" localSheetId="6">'Ahern (P&amp;B) '!$A$1:$H$84</definedName>
    <definedName name="_xlnm.Print_Area" localSheetId="5">Baxter!$A$1:$G$62</definedName>
    <definedName name="_xlnm.Print_Area" localSheetId="0">'Cover Page'!$A$1:$H$37</definedName>
    <definedName name="_xlnm.Print_Area" localSheetId="7">'Davis  '!$A$1:$H$55</definedName>
    <definedName name="_xlnm.Print_Area" localSheetId="1">'Root Family'!$A$1:$E$93</definedName>
    <definedName name="_xlnm.Print_Titles" localSheetId="6">'Ahern (P&amp;B) '!$1:$3</definedName>
    <definedName name="_xlnm.Print_Titles" localSheetId="5">Baxter!$1:$3</definedName>
    <definedName name="_xlnm.Print_Titles" localSheetId="3">'Bob &amp; Mildred Ahern'!$1:$3</definedName>
    <definedName name="_xlnm.Print_Titles" localSheetId="7">'Davis  '!$1:$3</definedName>
    <definedName name="_xlnm.Print_Titles" localSheetId="2">Garrison!$1:$3</definedName>
    <definedName name="_xlnm.Print_Titles" localSheetId="4">McCabe!$1:$3</definedName>
  </definedNames>
  <calcPr calcId="125725"/>
</workbook>
</file>

<file path=xl/calcChain.xml><?xml version="1.0" encoding="utf-8"?>
<calcChain xmlns="http://schemas.openxmlformats.org/spreadsheetml/2006/main">
  <c r="E83" i="14"/>
  <c r="E82"/>
  <c r="E81"/>
  <c r="E80"/>
  <c r="E79"/>
  <c r="H46" i="28"/>
  <c r="H39"/>
  <c r="H34"/>
  <c r="H29"/>
  <c r="H14"/>
  <c r="E30" i="14"/>
  <c r="E27"/>
  <c r="D76" i="25"/>
  <c r="B76"/>
  <c r="I76" s="1"/>
  <c r="C76"/>
  <c r="C46" i="28"/>
  <c r="C39"/>
  <c r="C29"/>
  <c r="C51" s="1"/>
  <c r="D29"/>
  <c r="D52" s="1"/>
  <c r="B14"/>
  <c r="C14"/>
  <c r="D14"/>
  <c r="C75" i="27"/>
  <c r="B75"/>
  <c r="B70"/>
  <c r="B64"/>
  <c r="B57"/>
  <c r="B48"/>
  <c r="B35"/>
  <c r="B24"/>
  <c r="B9"/>
  <c r="H9" s="1"/>
  <c r="E64" i="14" s="1"/>
  <c r="B51" i="23"/>
  <c r="G51" s="1"/>
  <c r="E56" i="14" s="1"/>
  <c r="B45" i="23"/>
  <c r="B38"/>
  <c r="G38" s="1"/>
  <c r="E54" i="14" s="1"/>
  <c r="B34" i="23"/>
  <c r="B28"/>
  <c r="G28" s="1"/>
  <c r="E52" i="14" s="1"/>
  <c r="B23" i="23"/>
  <c r="B16"/>
  <c r="B8"/>
  <c r="B65" i="26"/>
  <c r="B55"/>
  <c r="B46"/>
  <c r="H46" s="1"/>
  <c r="E38" i="14" s="1"/>
  <c r="B21" i="26"/>
  <c r="B109" i="25"/>
  <c r="B99"/>
  <c r="B81"/>
  <c r="B69"/>
  <c r="B63"/>
  <c r="B50"/>
  <c r="B40"/>
  <c r="B22"/>
  <c r="B87" i="24"/>
  <c r="C70" i="27"/>
  <c r="C64"/>
  <c r="C57"/>
  <c r="C79" s="1"/>
  <c r="C48"/>
  <c r="D48"/>
  <c r="C35"/>
  <c r="D35"/>
  <c r="C24"/>
  <c r="D24"/>
  <c r="C9"/>
  <c r="C51" i="23"/>
  <c r="C45"/>
  <c r="C34"/>
  <c r="C28"/>
  <c r="C23"/>
  <c r="D23"/>
  <c r="C16"/>
  <c r="D16"/>
  <c r="C8"/>
  <c r="D65" i="26"/>
  <c r="D55"/>
  <c r="D46"/>
  <c r="D21"/>
  <c r="E40" i="25"/>
  <c r="E114" s="1"/>
  <c r="D109"/>
  <c r="D99"/>
  <c r="D63"/>
  <c r="D113" s="1"/>
  <c r="D50"/>
  <c r="D40"/>
  <c r="D22"/>
  <c r="D80" i="24"/>
  <c r="C80"/>
  <c r="C72"/>
  <c r="H72" s="1"/>
  <c r="E13" i="14" s="1"/>
  <c r="D67" i="24"/>
  <c r="C67"/>
  <c r="E61"/>
  <c r="D61"/>
  <c r="C61"/>
  <c r="C31"/>
  <c r="E31"/>
  <c r="D31"/>
  <c r="B39" i="28"/>
  <c r="B29"/>
  <c r="B46"/>
  <c r="B50" s="1"/>
  <c r="E55" s="1"/>
  <c r="E85" i="14" s="1"/>
  <c r="C65" i="26"/>
  <c r="H65" s="1"/>
  <c r="E42" i="14" s="1"/>
  <c r="C55" i="26"/>
  <c r="H55" s="1"/>
  <c r="E41" i="14" s="1"/>
  <c r="C46" i="26"/>
  <c r="C21"/>
  <c r="C109" i="25"/>
  <c r="C99"/>
  <c r="C81"/>
  <c r="C69"/>
  <c r="C63"/>
  <c r="C50"/>
  <c r="C40"/>
  <c r="C22"/>
  <c r="C85" i="24"/>
  <c r="H85" s="1"/>
  <c r="E15" i="14" s="1"/>
  <c r="B58"/>
  <c r="B44"/>
  <c r="B17"/>
  <c r="B32"/>
  <c r="B73"/>
  <c r="B85"/>
  <c r="H80" i="24" l="1"/>
  <c r="E14" i="14" s="1"/>
  <c r="H67" i="24"/>
  <c r="E12" i="14" s="1"/>
  <c r="C88" i="24"/>
  <c r="H31"/>
  <c r="E10" i="14" s="1"/>
  <c r="E90" i="24"/>
  <c r="A16" i="29" s="1"/>
  <c r="B91" i="14" s="1"/>
  <c r="D89" i="24"/>
  <c r="D80" i="27"/>
  <c r="H61" i="24"/>
  <c r="E11" i="14" s="1"/>
  <c r="H57" i="27"/>
  <c r="E68" i="14" s="1"/>
  <c r="H48" i="27"/>
  <c r="E67" i="14" s="1"/>
  <c r="H35" i="27"/>
  <c r="E66" i="14" s="1"/>
  <c r="H70" i="27"/>
  <c r="E70" i="14" s="1"/>
  <c r="H24" i="27"/>
  <c r="E65" i="14" s="1"/>
  <c r="H64" i="27"/>
  <c r="E69" i="14" s="1"/>
  <c r="B78" i="27"/>
  <c r="H75"/>
  <c r="E71" i="14" s="1"/>
  <c r="G23" i="23"/>
  <c r="E51" i="14" s="1"/>
  <c r="G16" i="23"/>
  <c r="E50" i="14" s="1"/>
  <c r="C54" i="23"/>
  <c r="G8"/>
  <c r="E49" i="14" s="1"/>
  <c r="G34" i="23"/>
  <c r="E53" i="14" s="1"/>
  <c r="G45" i="23"/>
  <c r="E55" i="14" s="1"/>
  <c r="B53" i="23"/>
  <c r="D55"/>
  <c r="B67" i="26"/>
  <c r="D69"/>
  <c r="H21"/>
  <c r="E37" i="14" s="1"/>
  <c r="I109" i="25"/>
  <c r="I40"/>
  <c r="E23" i="14" s="1"/>
  <c r="I81" i="25"/>
  <c r="E28" i="14" s="1"/>
  <c r="I69" i="25"/>
  <c r="E26" i="14" s="1"/>
  <c r="I50" i="25"/>
  <c r="E24" i="14" s="1"/>
  <c r="I99" i="25"/>
  <c r="E29" i="14" s="1"/>
  <c r="I63" i="25"/>
  <c r="E25" i="14" s="1"/>
  <c r="I22" i="25"/>
  <c r="E22" i="14" s="1"/>
  <c r="C68" i="26"/>
  <c r="B88" i="14"/>
  <c r="E93" i="24" l="1"/>
  <c r="E17" i="14" s="1"/>
  <c r="E83" i="27"/>
  <c r="E73" i="14" s="1"/>
  <c r="A15" i="29"/>
  <c r="B90" i="14" s="1"/>
  <c r="D58" i="23"/>
  <c r="E58" i="14" s="1"/>
  <c r="E73" i="26"/>
  <c r="E44" i="14" s="1"/>
  <c r="C112" i="25"/>
  <c r="A14" i="29" s="1"/>
  <c r="A18" l="1"/>
  <c r="B89" i="14"/>
  <c r="B111" i="25"/>
  <c r="E117" s="1"/>
  <c r="E32" i="14" s="1"/>
  <c r="E93" s="1"/>
</calcChain>
</file>

<file path=xl/sharedStrings.xml><?xml version="1.0" encoding="utf-8"?>
<sst xmlns="http://schemas.openxmlformats.org/spreadsheetml/2006/main" count="567" uniqueCount="429">
  <si>
    <t>Name</t>
  </si>
  <si>
    <t>Vickie</t>
  </si>
  <si>
    <t>Patrick</t>
  </si>
  <si>
    <t>Shannon</t>
  </si>
  <si>
    <t>Mike &amp; Paula</t>
  </si>
  <si>
    <t>Aaron</t>
  </si>
  <si>
    <t>Shaen &amp; Julie</t>
  </si>
  <si>
    <t>Trent</t>
  </si>
  <si>
    <t>Audrey</t>
  </si>
  <si>
    <t>Grant</t>
  </si>
  <si>
    <t>Patrick &amp; Megan</t>
  </si>
  <si>
    <t>Breanna</t>
  </si>
  <si>
    <t>Eion</t>
  </si>
  <si>
    <t>Shannon &amp; Becky</t>
  </si>
  <si>
    <t>Matilda</t>
  </si>
  <si>
    <t>Brandon</t>
  </si>
  <si>
    <t>Cierra</t>
  </si>
  <si>
    <t>Sheldon</t>
  </si>
  <si>
    <t>James</t>
  </si>
  <si>
    <t>Katy</t>
  </si>
  <si>
    <t>Julie</t>
  </si>
  <si>
    <t>Caleb</t>
  </si>
  <si>
    <t>Grace</t>
  </si>
  <si>
    <t>Gabrial-Tug</t>
  </si>
  <si>
    <t>Eddie &amp; Crystal</t>
  </si>
  <si>
    <t>Ashton</t>
  </si>
  <si>
    <t>Derian</t>
  </si>
  <si>
    <t>Peyton</t>
  </si>
  <si>
    <t>Tom Garrison</t>
  </si>
  <si>
    <t>Sarah &amp; Brett Jergens</t>
  </si>
  <si>
    <t>Madison</t>
  </si>
  <si>
    <t>Bill Garrison</t>
  </si>
  <si>
    <t>Cecelia &amp; Mike Mahaney</t>
  </si>
  <si>
    <t>Tammie</t>
  </si>
  <si>
    <t>John &amp; Nancy Garrison</t>
  </si>
  <si>
    <t>Ava</t>
  </si>
  <si>
    <t>Reed</t>
  </si>
  <si>
    <t>Daylon</t>
  </si>
  <si>
    <t>Claire</t>
  </si>
  <si>
    <t>Jim &amp; (Donnie) Garrison</t>
  </si>
  <si>
    <t>(Shelia)</t>
  </si>
  <si>
    <t xml:space="preserve"> </t>
  </si>
  <si>
    <t>Total Garrison</t>
  </si>
  <si>
    <t>Kevin &amp; Krista</t>
  </si>
  <si>
    <t>Caitlyn</t>
  </si>
  <si>
    <t>Chelse</t>
  </si>
  <si>
    <t>Casey</t>
  </si>
  <si>
    <t>Austin</t>
  </si>
  <si>
    <t>Kurt &amp; Beth</t>
  </si>
  <si>
    <t>Karlie</t>
  </si>
  <si>
    <t>Kris &amp; Zola</t>
  </si>
  <si>
    <t>Felicia</t>
  </si>
  <si>
    <t>Chase</t>
  </si>
  <si>
    <t>Hunter</t>
  </si>
  <si>
    <t>Patty Ahern Raimer</t>
  </si>
  <si>
    <t>Matt &amp; Kathy Sue</t>
  </si>
  <si>
    <t>Heather</t>
  </si>
  <si>
    <t>Shane</t>
  </si>
  <si>
    <t>Cathy</t>
  </si>
  <si>
    <t>Cory</t>
  </si>
  <si>
    <t>Kala</t>
  </si>
  <si>
    <t>Sarah</t>
  </si>
  <si>
    <t>Sarah &amp; Jeff Simon</t>
  </si>
  <si>
    <t>Michael</t>
  </si>
  <si>
    <t>Cole</t>
  </si>
  <si>
    <t>Mike &amp; Kay Ahern</t>
  </si>
  <si>
    <t>Molly &amp; Matt Hanson</t>
  </si>
  <si>
    <t>Addie</t>
  </si>
  <si>
    <t>Dillan</t>
  </si>
  <si>
    <t>Laura</t>
  </si>
  <si>
    <t>Steve &amp; (Martha) Ahern</t>
  </si>
  <si>
    <t>(Mildred &amp; Bob Ahern)</t>
  </si>
  <si>
    <t>T.J.</t>
  </si>
  <si>
    <t>Brittany</t>
  </si>
  <si>
    <t>Becky</t>
  </si>
  <si>
    <t>Veronica</t>
  </si>
  <si>
    <t>Jim &amp; Ann Ahern</t>
  </si>
  <si>
    <t>Johnathon</t>
  </si>
  <si>
    <t xml:space="preserve">Scott &amp; Stephanie </t>
  </si>
  <si>
    <t xml:space="preserve">Robert &amp; Abbey </t>
  </si>
  <si>
    <t>Martha Ahern</t>
  </si>
  <si>
    <t>Haley</t>
  </si>
  <si>
    <t>Mary Ahern</t>
  </si>
  <si>
    <t>Jane &amp; Scooter McCaleb</t>
  </si>
  <si>
    <t>Iva &amp; Ben Williams</t>
  </si>
  <si>
    <t>Ashlyn</t>
  </si>
  <si>
    <t>Maggie Jane</t>
  </si>
  <si>
    <t>Megan &amp; Casey Calvery</t>
  </si>
  <si>
    <t>Max</t>
  </si>
  <si>
    <t>Nathan</t>
  </si>
  <si>
    <t>Henry</t>
  </si>
  <si>
    <t>Katie</t>
  </si>
  <si>
    <t>Erin &amp; Trey</t>
  </si>
  <si>
    <t>Kellan</t>
  </si>
  <si>
    <t>Angie and Brad Downum</t>
  </si>
  <si>
    <t>Scott &amp; Crystal</t>
  </si>
  <si>
    <t>James Robert</t>
  </si>
  <si>
    <t>Eric &amp; Tashara</t>
  </si>
  <si>
    <t>Rhiley</t>
  </si>
  <si>
    <t>Rhorey</t>
  </si>
  <si>
    <t>(Tom) &amp; Bernice McCabe</t>
  </si>
  <si>
    <t>Tiffany &amp; Dan Cary</t>
  </si>
  <si>
    <t>Carson</t>
  </si>
  <si>
    <t>Cooper</t>
  </si>
  <si>
    <t>Faith &amp; Mark Dymek</t>
  </si>
  <si>
    <t>Ryanne</t>
  </si>
  <si>
    <t>Charity &amp; Jack Howarth</t>
  </si>
  <si>
    <t>Taylor</t>
  </si>
  <si>
    <t>John &amp; Judy Miller?</t>
  </si>
  <si>
    <t>Payton</t>
  </si>
  <si>
    <t>Cindy &amp; Brandon Phillips</t>
  </si>
  <si>
    <t>Garrett</t>
  </si>
  <si>
    <t>Samantha</t>
  </si>
  <si>
    <t>Christy &amp; Nick Owen</t>
  </si>
  <si>
    <t>Ty Tune</t>
  </si>
  <si>
    <t>Regan</t>
  </si>
  <si>
    <t>Kale</t>
  </si>
  <si>
    <t>Kole</t>
  </si>
  <si>
    <t>Greg</t>
  </si>
  <si>
    <t>Piper</t>
  </si>
  <si>
    <t>Kari &amp; Duston Newport</t>
  </si>
  <si>
    <t>Rylee</t>
  </si>
  <si>
    <t>Kayle</t>
  </si>
  <si>
    <t>Janet &amp; Doyle Fullen</t>
  </si>
  <si>
    <t>Jamie &amp; Justin Cotner</t>
  </si>
  <si>
    <t>Kaitlyn</t>
  </si>
  <si>
    <t>Bailie</t>
  </si>
  <si>
    <t>Christopher</t>
  </si>
  <si>
    <t>Justin</t>
  </si>
  <si>
    <t>Jason</t>
  </si>
  <si>
    <t>Tyler</t>
  </si>
  <si>
    <t>Shawn</t>
  </si>
  <si>
    <t>Amy &amp; Johnathon Schupach</t>
  </si>
  <si>
    <t>Connor</t>
  </si>
  <si>
    <t>Clair</t>
  </si>
  <si>
    <t xml:space="preserve">Richard &amp; Kay </t>
  </si>
  <si>
    <t>Teresa</t>
  </si>
  <si>
    <t>Kaleb</t>
  </si>
  <si>
    <t>Kody</t>
  </si>
  <si>
    <t>Melissa</t>
  </si>
  <si>
    <t>Sarah &amp; John Carlock</t>
  </si>
  <si>
    <t>Joe &amp; Jean Baxter</t>
  </si>
  <si>
    <t>Peter &amp; Phyllis Baxter</t>
  </si>
  <si>
    <t xml:space="preserve">Ian </t>
  </si>
  <si>
    <t>Gabrial</t>
  </si>
  <si>
    <t>Cathy Walsh</t>
  </si>
  <si>
    <t>Jackson</t>
  </si>
  <si>
    <t>Ann &amp; Ron Been</t>
  </si>
  <si>
    <t>Jack</t>
  </si>
  <si>
    <t>Emily</t>
  </si>
  <si>
    <t>Tim &amp; Vanesa Baxter</t>
  </si>
  <si>
    <t>Stephen</t>
  </si>
  <si>
    <t>Beth &amp; Kurt Nielson</t>
  </si>
  <si>
    <t>August</t>
  </si>
  <si>
    <t>(Odelia &amp; Bob Baxter)</t>
  </si>
  <si>
    <t>Linda &amp; Frank Selto</t>
  </si>
  <si>
    <t>Mark</t>
  </si>
  <si>
    <t>Shannon &amp; Kathy Ahern</t>
  </si>
  <si>
    <t>Shawn &amp; Drea Ahern</t>
  </si>
  <si>
    <t>Theo</t>
  </si>
  <si>
    <t>Johnathon &amp; Hanna Ahern</t>
  </si>
  <si>
    <t>Bob &amp; Lois Ahern</t>
  </si>
  <si>
    <t>Dawn &amp; Jeff Curl</t>
  </si>
  <si>
    <t>Lauren</t>
  </si>
  <si>
    <t>Abby</t>
  </si>
  <si>
    <t xml:space="preserve">Grace </t>
  </si>
  <si>
    <t>Tracie &amp; Mario Gliozzi</t>
  </si>
  <si>
    <t>Keenan</t>
  </si>
  <si>
    <t xml:space="preserve">Mia </t>
  </si>
  <si>
    <t>Alexia</t>
  </si>
  <si>
    <t>Laura &amp; Willie Fuentes</t>
  </si>
  <si>
    <t>Molly &amp; Paul Moody</t>
  </si>
  <si>
    <t>Ruby</t>
  </si>
  <si>
    <t>David</t>
  </si>
  <si>
    <t>Jessie</t>
  </si>
  <si>
    <t>Damion</t>
  </si>
  <si>
    <t>Mike &amp; Jane Ahern</t>
  </si>
  <si>
    <t>Jared</t>
  </si>
  <si>
    <t>Dan &amp; Fran Ahern</t>
  </si>
  <si>
    <t>Susan</t>
  </si>
  <si>
    <t>Marissa</t>
  </si>
  <si>
    <t>Bobby</t>
  </si>
  <si>
    <t>JoAnn &amp; Terry Berning</t>
  </si>
  <si>
    <t>Alyse</t>
  </si>
  <si>
    <t>Tony &amp; Shannon Lee Ahern</t>
  </si>
  <si>
    <t>Gillian</t>
  </si>
  <si>
    <t>Total P&amp;B Ahern</t>
  </si>
  <si>
    <t>Jean &amp; (Bill) Davis</t>
  </si>
  <si>
    <t>Terry &amp; Marilyn Davis</t>
  </si>
  <si>
    <t>Amy &amp; Steve Greliner</t>
  </si>
  <si>
    <t>Hayden</t>
  </si>
  <si>
    <t>Larry Davis</t>
  </si>
  <si>
    <t>James &amp; Crystal Davis</t>
  </si>
  <si>
    <t>Rebecca</t>
  </si>
  <si>
    <t>James R</t>
  </si>
  <si>
    <t>Salena</t>
  </si>
  <si>
    <t>Yan</t>
  </si>
  <si>
    <t>Steve &amp; Roberta Davis</t>
  </si>
  <si>
    <t>Jake</t>
  </si>
  <si>
    <t>John Davis</t>
  </si>
  <si>
    <t>Total Davis</t>
  </si>
  <si>
    <t>Cecelia</t>
  </si>
  <si>
    <t>Jim</t>
  </si>
  <si>
    <t>Tom</t>
  </si>
  <si>
    <t>Bill</t>
  </si>
  <si>
    <t>John</t>
  </si>
  <si>
    <t>Patty</t>
  </si>
  <si>
    <t>Barbara</t>
  </si>
  <si>
    <t>Mike</t>
  </si>
  <si>
    <t>Steve</t>
  </si>
  <si>
    <t>Mary</t>
  </si>
  <si>
    <t>Martha</t>
  </si>
  <si>
    <t>Jane</t>
  </si>
  <si>
    <t>Angela</t>
  </si>
  <si>
    <t>Sharon (Ella)</t>
  </si>
  <si>
    <t>Thomassina (Ella)</t>
  </si>
  <si>
    <t>Janet</t>
  </si>
  <si>
    <t>Debbie</t>
  </si>
  <si>
    <t>Peter</t>
  </si>
  <si>
    <t>Joe</t>
  </si>
  <si>
    <t>Ann</t>
  </si>
  <si>
    <t>Tim</t>
  </si>
  <si>
    <t>Ruth</t>
  </si>
  <si>
    <t>Beth</t>
  </si>
  <si>
    <t>Linda</t>
  </si>
  <si>
    <t>Bob</t>
  </si>
  <si>
    <t>JoAnn</t>
  </si>
  <si>
    <t>Tony</t>
  </si>
  <si>
    <t>Terry</t>
  </si>
  <si>
    <t>Larry</t>
  </si>
  <si>
    <t>Total McCabe</t>
  </si>
  <si>
    <t>Sherri &amp; Mitch Rainwater</t>
  </si>
  <si>
    <t>Sam</t>
  </si>
  <si>
    <t>Mason</t>
  </si>
  <si>
    <t>Anna</t>
  </si>
  <si>
    <t>Jeana Davis Coutreras</t>
  </si>
  <si>
    <t>(Barney &amp; Iva McCabe)</t>
  </si>
  <si>
    <t>(Dorthy &amp; Ed Garrison)</t>
  </si>
  <si>
    <t>Pat &amp; (Barney) Ahern</t>
  </si>
  <si>
    <t>Ella</t>
  </si>
  <si>
    <t>Noah &amp; Nonda</t>
  </si>
  <si>
    <t>Tara &amp; Shelby Dale</t>
  </si>
  <si>
    <t>Barbara Ahern Risacher &amp; Arthur</t>
  </si>
  <si>
    <t>Pat &amp; ( Barney) Ahern</t>
  </si>
  <si>
    <t>(Dorthy &amp; Ed) Garrison</t>
  </si>
  <si>
    <t>(Odelia &amp; Bob) Baxter</t>
  </si>
  <si>
    <t>Total Family</t>
  </si>
  <si>
    <t>Hannah &amp; Jeremiah Knavenshue</t>
  </si>
  <si>
    <t>Susan Walker &amp; Craig Hervey</t>
  </si>
  <si>
    <t>John Jr  (JJ)</t>
  </si>
  <si>
    <t>Jacob</t>
  </si>
  <si>
    <t>Ruth Baxter &amp; Bill Nave</t>
  </si>
  <si>
    <t xml:space="preserve"> Rae</t>
  </si>
  <si>
    <t xml:space="preserve">   Alysa</t>
  </si>
  <si>
    <t>Martha &amp; Jeff Lewis</t>
  </si>
  <si>
    <t>David Davis &amp; Brenda</t>
  </si>
  <si>
    <t>Birth</t>
  </si>
  <si>
    <t>Death</t>
  </si>
  <si>
    <t>Edward P.Garrison</t>
  </si>
  <si>
    <t>Robert J Ahern</t>
  </si>
  <si>
    <t xml:space="preserve">Dorothy Loraine McCabe </t>
  </si>
  <si>
    <t>Mildred Elizabeth McCabe</t>
  </si>
  <si>
    <t>Tom Bernard McCabe</t>
  </si>
  <si>
    <t>Ella Aldrete (1st Wife)</t>
  </si>
  <si>
    <t>Bernice Kantorowicz (2nd wife)</t>
  </si>
  <si>
    <t>Margaret Odelia McCabe</t>
  </si>
  <si>
    <t>Robert Warner Baxter</t>
  </si>
  <si>
    <t>Patricia Leona McCabe</t>
  </si>
  <si>
    <t>Bernard Ahern</t>
  </si>
  <si>
    <t xml:space="preserve"> Marcella Jean Davis</t>
  </si>
  <si>
    <t>William Odell Davis</t>
  </si>
  <si>
    <t>Shaen</t>
  </si>
  <si>
    <t>Ahern</t>
  </si>
  <si>
    <t>Kurt</t>
  </si>
  <si>
    <t>Kris</t>
  </si>
  <si>
    <t>Matt</t>
  </si>
  <si>
    <t>Scott</t>
  </si>
  <si>
    <t>Tiffany</t>
  </si>
  <si>
    <t>Faith</t>
  </si>
  <si>
    <t>Charity</t>
  </si>
  <si>
    <t>Hope</t>
  </si>
  <si>
    <t>Cindy</t>
  </si>
  <si>
    <t>Christy</t>
  </si>
  <si>
    <t>Kari</t>
  </si>
  <si>
    <t>Jamie</t>
  </si>
  <si>
    <t>Baxter</t>
  </si>
  <si>
    <t>Hannah</t>
  </si>
  <si>
    <t>Dawn</t>
  </si>
  <si>
    <t>Tracie</t>
  </si>
  <si>
    <t>Molly</t>
  </si>
  <si>
    <t>Davis</t>
  </si>
  <si>
    <t>Amy</t>
  </si>
  <si>
    <t>Sherri</t>
  </si>
  <si>
    <t>McCabe</t>
  </si>
  <si>
    <t xml:space="preserve">Rachel Elaine  </t>
  </si>
  <si>
    <t>Kendall &amp; Alicia</t>
  </si>
  <si>
    <t>Kendall</t>
  </si>
  <si>
    <t>Children</t>
  </si>
  <si>
    <t>Mariah Crawford - Josh</t>
  </si>
  <si>
    <t>Maria</t>
  </si>
  <si>
    <t xml:space="preserve">Izic  </t>
  </si>
  <si>
    <t>Amber</t>
  </si>
  <si>
    <t>Andrea</t>
  </si>
  <si>
    <t>Courtney</t>
  </si>
  <si>
    <t>Richard</t>
  </si>
  <si>
    <t>Eddie</t>
  </si>
  <si>
    <t>Noah</t>
  </si>
  <si>
    <t>Tara</t>
  </si>
  <si>
    <t>Grandchildren</t>
  </si>
  <si>
    <t>Jim Total</t>
  </si>
  <si>
    <t>Tom  Total</t>
  </si>
  <si>
    <t xml:space="preserve"> Bill Total</t>
  </si>
  <si>
    <t xml:space="preserve"> Teresa Total</t>
  </si>
  <si>
    <t>John Total</t>
  </si>
  <si>
    <t>Great-Great Grandchildren</t>
  </si>
  <si>
    <t>Great-Great-Great Grandchildren</t>
  </si>
  <si>
    <t>Kevin</t>
  </si>
  <si>
    <t xml:space="preserve"> GGchild</t>
  </si>
  <si>
    <t>GGGchild</t>
  </si>
  <si>
    <t>Robert</t>
  </si>
  <si>
    <t>Iva</t>
  </si>
  <si>
    <t>Megan</t>
  </si>
  <si>
    <t>Erin</t>
  </si>
  <si>
    <t>Eric</t>
  </si>
  <si>
    <t>Tota M&amp;B Ahern</t>
  </si>
  <si>
    <t>Karen</t>
  </si>
  <si>
    <t>Sara</t>
  </si>
  <si>
    <t xml:space="preserve">Molly  </t>
  </si>
  <si>
    <t>Kila</t>
  </si>
  <si>
    <t>Chloe</t>
  </si>
  <si>
    <t>Lilly</t>
  </si>
  <si>
    <t>Katie &amp; ?</t>
  </si>
  <si>
    <t>Emily &amp; Lee VanDuren</t>
  </si>
  <si>
    <t>Hope &amp; Joel Dymek</t>
  </si>
  <si>
    <t>(Thomassina &amp; Roger )Graves</t>
  </si>
  <si>
    <t>Debbie &amp; (Joe) Allen</t>
  </si>
  <si>
    <t xml:space="preserve">Grandchildren </t>
  </si>
  <si>
    <t>Gchild</t>
  </si>
  <si>
    <t>Pat Total</t>
  </si>
  <si>
    <t>Barbara Total</t>
  </si>
  <si>
    <t>Mike Total</t>
  </si>
  <si>
    <t>Steve Total</t>
  </si>
  <si>
    <t xml:space="preserve"> Jim Total</t>
  </si>
  <si>
    <t>Martha Total</t>
  </si>
  <si>
    <t>Mary Total</t>
  </si>
  <si>
    <t>Jane Total</t>
  </si>
  <si>
    <t xml:space="preserve"> Angie Total</t>
  </si>
  <si>
    <t>Sharon Dee Total</t>
  </si>
  <si>
    <t>Sharon Dee McCabe Miller</t>
  </si>
  <si>
    <t xml:space="preserve"> Janet Total</t>
  </si>
  <si>
    <t>Debbie Total</t>
  </si>
  <si>
    <t>Total Baxter</t>
  </si>
  <si>
    <t>Great-Grandchildren</t>
  </si>
  <si>
    <t>Peter Total</t>
  </si>
  <si>
    <t>Susan Total</t>
  </si>
  <si>
    <t>Joe Total</t>
  </si>
  <si>
    <t>Cathy Total</t>
  </si>
  <si>
    <t xml:space="preserve"> Ann Total</t>
  </si>
  <si>
    <t xml:space="preserve"> Tim Total</t>
  </si>
  <si>
    <t>Ruth Total</t>
  </si>
  <si>
    <t>Beth Total</t>
  </si>
  <si>
    <t>Linda Total</t>
  </si>
  <si>
    <t>Bob Total</t>
  </si>
  <si>
    <t>Laura Total</t>
  </si>
  <si>
    <t xml:space="preserve"> Mike Total</t>
  </si>
  <si>
    <t xml:space="preserve"> Dan Total</t>
  </si>
  <si>
    <t xml:space="preserve"> JoAnnTotal</t>
  </si>
  <si>
    <t>Shannon Total</t>
  </si>
  <si>
    <t>Tony Total</t>
  </si>
  <si>
    <t>Terry Total</t>
  </si>
  <si>
    <t xml:space="preserve">  ( Samuel Rock)</t>
  </si>
  <si>
    <t>Larry Total</t>
  </si>
  <si>
    <t xml:space="preserve"> John Total</t>
  </si>
  <si>
    <t>David Total</t>
  </si>
  <si>
    <t xml:space="preserve">Steve Total </t>
  </si>
  <si>
    <t xml:space="preserve"> Married - August 16, 1916 </t>
  </si>
  <si>
    <t>Teresa Garrison</t>
  </si>
  <si>
    <t>Cecelia - Total</t>
  </si>
  <si>
    <t>Total Ahern</t>
  </si>
  <si>
    <t xml:space="preserve"> Total McCabe</t>
  </si>
  <si>
    <t xml:space="preserve"> Total Baxter</t>
  </si>
  <si>
    <t xml:space="preserve"> Total Davis</t>
  </si>
  <si>
    <t>Bernard Roderick McCabe</t>
  </si>
  <si>
    <t>Iva Oregon Curtis McCabe</t>
  </si>
  <si>
    <t>Great  Grandchildren</t>
  </si>
  <si>
    <t>Great-Great-Great  Grandchildren</t>
  </si>
  <si>
    <t>(Martha Ahern)</t>
  </si>
  <si>
    <t>(Thomassina Graves)</t>
  </si>
  <si>
    <t>(Roger Graves)</t>
  </si>
  <si>
    <t xml:space="preserve"> Thomassina Total</t>
  </si>
  <si>
    <t>Joe Allen</t>
  </si>
  <si>
    <t xml:space="preserve">Dan </t>
  </si>
  <si>
    <t>This only includes blood relatives and adopted children</t>
  </si>
  <si>
    <t>*</t>
  </si>
  <si>
    <t xml:space="preserve">  Descendents in 98 years *</t>
  </si>
  <si>
    <t xml:space="preserve">Bernard R. and Iva O. McCabe  </t>
  </si>
  <si>
    <t>Lisa</t>
  </si>
  <si>
    <t>Lisa &amp; Mitch Holland</t>
  </si>
  <si>
    <t>Ryan</t>
  </si>
  <si>
    <t>compiled and updated by Ann Baxter Been in 2014 from original by Jean Davis in 2008</t>
  </si>
  <si>
    <t>Garrison</t>
  </si>
  <si>
    <t>Amber &amp; Jay Phillips</t>
  </si>
  <si>
    <t>Andrea &amp; Kyle Robinson</t>
  </si>
  <si>
    <t>Sarah &amp; Caleb Kirby</t>
  </si>
  <si>
    <t>Laura McElyea</t>
  </si>
  <si>
    <t>Conrad &amp; Heather</t>
  </si>
  <si>
    <t>Jonah</t>
  </si>
  <si>
    <t>Katie &amp; Cody Wilder</t>
  </si>
  <si>
    <t>Amari</t>
  </si>
  <si>
    <t>(Baby 1)</t>
  </si>
  <si>
    <t>(Baby 2)</t>
  </si>
  <si>
    <t>Hubbell</t>
  </si>
  <si>
    <t>Conner</t>
  </si>
  <si>
    <t>Susan &amp; Kyle</t>
  </si>
  <si>
    <t>Ryan &amp; Krystal</t>
  </si>
  <si>
    <t>Patrick &amp; Nicole Ahern</t>
  </si>
  <si>
    <t>Helena</t>
  </si>
  <si>
    <t>Mya</t>
  </si>
  <si>
    <t>Issie</t>
  </si>
  <si>
    <t>Nelson</t>
  </si>
  <si>
    <t>Tara Ahern (ex-wife, mother of Aaron, Jared &amp; Carson)</t>
  </si>
  <si>
    <t>Debby Ahern (ex-wife, Dawn &amp; Tracie's mother)</t>
  </si>
  <si>
    <t>Marlene Ahern (ex-wife, Shawn, Patrick &amp; Johnathons Mother)</t>
  </si>
  <si>
    <t>Vickie Smith</t>
  </si>
  <si>
    <t>Emerald Mae</t>
  </si>
  <si>
    <t>Patrick (KC)</t>
  </si>
  <si>
    <t>Gamma Cecelia</t>
  </si>
  <si>
    <t>Joselyn (Josi)</t>
  </si>
  <si>
    <t>Heather Gonzoles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</si>
</sst>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u/>
      <sz val="12"/>
      <name val="Arial"/>
      <family val="2"/>
    </font>
    <font>
      <b/>
      <i/>
      <sz val="12"/>
      <name val="Arial"/>
      <family val="2"/>
    </font>
    <font>
      <u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0" fontId="7" fillId="0" borderId="0" xfId="0" applyFont="1" applyAlignment="1"/>
    <xf numFmtId="0" fontId="7" fillId="0" borderId="0" xfId="0" applyFont="1"/>
    <xf numFmtId="0" fontId="7" fillId="0" borderId="0" xfId="0" applyFont="1" applyAlignment="1">
      <alignment horizontal="center"/>
    </xf>
    <xf numFmtId="0" fontId="2" fillId="0" borderId="8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4" fillId="0" borderId="0" xfId="0" applyFont="1"/>
    <xf numFmtId="0" fontId="2" fillId="0" borderId="0" xfId="0" applyFont="1" applyAlignment="1">
      <alignment horizontal="center"/>
    </xf>
    <xf numFmtId="0" fontId="8" fillId="0" borderId="0" xfId="0" applyFont="1"/>
    <xf numFmtId="0" fontId="2" fillId="0" borderId="15" xfId="0" applyFont="1" applyBorder="1"/>
    <xf numFmtId="0" fontId="4" fillId="0" borderId="12" xfId="0" applyFont="1" applyBorder="1"/>
    <xf numFmtId="0" fontId="2" fillId="0" borderId="16" xfId="0" applyFont="1" applyBorder="1" applyAlignment="1">
      <alignment horizontal="center"/>
    </xf>
    <xf numFmtId="0" fontId="2" fillId="0" borderId="13" xfId="0" applyFont="1" applyBorder="1"/>
    <xf numFmtId="0" fontId="4" fillId="0" borderId="11" xfId="0" applyFont="1" applyBorder="1"/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left" indent="1"/>
    </xf>
    <xf numFmtId="0" fontId="4" fillId="0" borderId="0" xfId="0" applyFont="1" applyBorder="1" applyAlignment="1">
      <alignment horizontal="left" indent="2"/>
    </xf>
    <xf numFmtId="0" fontId="2" fillId="0" borderId="8" xfId="0" applyFont="1" applyFill="1" applyBorder="1" applyAlignment="1">
      <alignment horizontal="right" indent="2"/>
    </xf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4" fillId="0" borderId="0" xfId="0" applyFont="1" applyAlignment="1">
      <alignment horizontal="left" indent="2"/>
    </xf>
    <xf numFmtId="0" fontId="2" fillId="0" borderId="0" xfId="0" applyFont="1" applyFill="1" applyBorder="1" applyAlignment="1">
      <alignment horizontal="right" indent="2"/>
    </xf>
    <xf numFmtId="0" fontId="2" fillId="0" borderId="12" xfId="0" applyFont="1" applyBorder="1"/>
    <xf numFmtId="0" fontId="2" fillId="0" borderId="11" xfId="0" applyFont="1" applyBorder="1"/>
    <xf numFmtId="0" fontId="2" fillId="0" borderId="13" xfId="0" applyFont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 indent="2"/>
    </xf>
    <xf numFmtId="0" fontId="2" fillId="0" borderId="15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4" fillId="0" borderId="12" xfId="0" applyFont="1" applyBorder="1" applyAlignment="1">
      <alignment horizontal="left" indent="1"/>
    </xf>
    <xf numFmtId="0" fontId="4" fillId="0" borderId="0" xfId="0" applyFont="1" applyAlignment="1">
      <alignment horizontal="left" indent="1"/>
    </xf>
    <xf numFmtId="0" fontId="2" fillId="0" borderId="0" xfId="0" applyFont="1" applyAlignment="1">
      <alignment horizontal="right" indent="1"/>
    </xf>
    <xf numFmtId="0" fontId="2" fillId="0" borderId="0" xfId="0" applyFont="1" applyAlignment="1">
      <alignment horizontal="right" wrapText="1"/>
    </xf>
    <xf numFmtId="0" fontId="4" fillId="0" borderId="0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Border="1" applyAlignment="1">
      <alignment horizontal="left" indent="1"/>
    </xf>
    <xf numFmtId="0" fontId="4" fillId="0" borderId="1" xfId="0" applyFont="1" applyBorder="1" applyAlignment="1">
      <alignment horizontal="right" indent="1"/>
    </xf>
    <xf numFmtId="0" fontId="4" fillId="0" borderId="1" xfId="0" applyFont="1" applyBorder="1" applyAlignment="1">
      <alignment horizontal="left" indent="2"/>
    </xf>
    <xf numFmtId="0" fontId="4" fillId="0" borderId="1" xfId="0" applyFont="1" applyBorder="1" applyAlignment="1">
      <alignment horizontal="right" indent="2"/>
    </xf>
    <xf numFmtId="0" fontId="4" fillId="0" borderId="1" xfId="0" applyFont="1" applyBorder="1" applyAlignment="1">
      <alignment horizontal="left" indent="3"/>
    </xf>
    <xf numFmtId="0" fontId="4" fillId="0" borderId="1" xfId="0" applyFont="1" applyBorder="1" applyAlignment="1">
      <alignment horizontal="right" indent="3"/>
    </xf>
    <xf numFmtId="0" fontId="4" fillId="0" borderId="2" xfId="0" applyFont="1" applyBorder="1" applyAlignment="1">
      <alignment horizontal="left" indent="2"/>
    </xf>
    <xf numFmtId="0" fontId="4" fillId="0" borderId="2" xfId="0" applyFont="1" applyBorder="1" applyAlignment="1">
      <alignment horizontal="right" indent="2"/>
    </xf>
    <xf numFmtId="0" fontId="4" fillId="0" borderId="2" xfId="0" applyFont="1" applyBorder="1"/>
    <xf numFmtId="0" fontId="2" fillId="0" borderId="4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0" fontId="2" fillId="0" borderId="5" xfId="0" applyFont="1" applyBorder="1"/>
    <xf numFmtId="0" fontId="2" fillId="0" borderId="6" xfId="0" applyFont="1" applyBorder="1"/>
    <xf numFmtId="0" fontId="4" fillId="0" borderId="3" xfId="0" applyFont="1" applyBorder="1"/>
    <xf numFmtId="0" fontId="2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left" indent="1"/>
    </xf>
    <xf numFmtId="0" fontId="4" fillId="0" borderId="1" xfId="0" applyFont="1" applyFill="1" applyBorder="1" applyAlignment="1">
      <alignment horizontal="right" indent="1"/>
    </xf>
    <xf numFmtId="0" fontId="4" fillId="0" borderId="1" xfId="0" applyFont="1" applyFill="1" applyBorder="1"/>
    <xf numFmtId="0" fontId="4" fillId="0" borderId="5" xfId="0" applyFont="1" applyBorder="1"/>
    <xf numFmtId="0" fontId="2" fillId="0" borderId="3" xfId="0" applyFont="1" applyFill="1" applyBorder="1" applyAlignment="1">
      <alignment horizontal="right" indent="2"/>
    </xf>
    <xf numFmtId="0" fontId="4" fillId="0" borderId="3" xfId="0" applyFont="1" applyFill="1" applyBorder="1" applyAlignment="1">
      <alignment horizontal="right" indent="2"/>
    </xf>
    <xf numFmtId="0" fontId="2" fillId="0" borderId="3" xfId="0" applyFont="1" applyBorder="1"/>
    <xf numFmtId="0" fontId="9" fillId="0" borderId="1" xfId="0" applyFont="1" applyFill="1" applyBorder="1" applyAlignment="1">
      <alignment horizontal="lef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3" xfId="0" applyFont="1" applyBorder="1" applyAlignment="1">
      <alignment horizontal="left" indent="2"/>
    </xf>
    <xf numFmtId="0" fontId="4" fillId="0" borderId="3" xfId="0" applyFont="1" applyBorder="1" applyAlignment="1">
      <alignment horizontal="right" indent="2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2" xfId="0" applyFont="1" applyBorder="1" applyAlignment="1">
      <alignment horizontal="left" indent="1"/>
    </xf>
    <xf numFmtId="0" fontId="4" fillId="0" borderId="2" xfId="0" applyFont="1" applyBorder="1" applyAlignment="1">
      <alignment horizontal="right" indent="1"/>
    </xf>
    <xf numFmtId="0" fontId="4" fillId="0" borderId="7" xfId="0" applyFont="1" applyBorder="1"/>
    <xf numFmtId="0" fontId="4" fillId="0" borderId="7" xfId="0" applyFont="1" applyBorder="1" applyAlignment="1">
      <alignment horizontal="right"/>
    </xf>
    <xf numFmtId="0" fontId="2" fillId="0" borderId="10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16" xfId="0" applyFont="1" applyBorder="1"/>
    <xf numFmtId="0" fontId="2" fillId="0" borderId="8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4" fillId="0" borderId="0" xfId="0" applyFont="1" applyFill="1" applyBorder="1" applyAlignment="1">
      <alignment horizontal="right" indent="2"/>
    </xf>
    <xf numFmtId="0" fontId="4" fillId="0" borderId="15" xfId="0" applyFont="1" applyBorder="1" applyAlignment="1">
      <alignment horizontal="left" indent="1"/>
    </xf>
    <xf numFmtId="0" fontId="4" fillId="0" borderId="0" xfId="0" applyFont="1" applyAlignment="1">
      <alignment horizontal="right" indent="2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indent="2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left" indent="3"/>
    </xf>
    <xf numFmtId="0" fontId="4" fillId="0" borderId="0" xfId="0" applyFont="1" applyAlignment="1">
      <alignment horizontal="right" indent="3"/>
    </xf>
    <xf numFmtId="0" fontId="8" fillId="0" borderId="0" xfId="0" applyFont="1" applyBorder="1"/>
    <xf numFmtId="0" fontId="4" fillId="0" borderId="9" xfId="0" applyFont="1" applyBorder="1"/>
    <xf numFmtId="0" fontId="2" fillId="0" borderId="0" xfId="0" applyFont="1" applyBorder="1" applyAlignment="1">
      <alignment horizontal="left" indent="2"/>
    </xf>
    <xf numFmtId="0" fontId="2" fillId="0" borderId="0" xfId="0" applyFont="1" applyFill="1" applyBorder="1" applyAlignment="1">
      <alignment horizontal="left"/>
    </xf>
    <xf numFmtId="0" fontId="4" fillId="0" borderId="10" xfId="0" applyFont="1" applyBorder="1"/>
    <xf numFmtId="0" fontId="2" fillId="0" borderId="17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0" fontId="2" fillId="0" borderId="18" xfId="0" applyFont="1" applyBorder="1"/>
    <xf numFmtId="0" fontId="2" fillId="0" borderId="19" xfId="0" applyFont="1" applyBorder="1"/>
    <xf numFmtId="0" fontId="4" fillId="0" borderId="21" xfId="0" applyFont="1" applyBorder="1"/>
    <xf numFmtId="0" fontId="2" fillId="0" borderId="14" xfId="0" applyFont="1" applyBorder="1"/>
    <xf numFmtId="0" fontId="4" fillId="0" borderId="15" xfId="0" applyFont="1" applyBorder="1"/>
    <xf numFmtId="0" fontId="4" fillId="0" borderId="22" xfId="0" applyFont="1" applyBorder="1" applyAlignment="1">
      <alignment horizontal="left" indent="2"/>
    </xf>
    <xf numFmtId="0" fontId="4" fillId="0" borderId="22" xfId="0" applyFont="1" applyBorder="1" applyAlignment="1">
      <alignment horizontal="right" indent="2"/>
    </xf>
    <xf numFmtId="0" fontId="4" fillId="0" borderId="22" xfId="0" applyFont="1" applyBorder="1"/>
    <xf numFmtId="0" fontId="4" fillId="0" borderId="23" xfId="0" applyFont="1" applyBorder="1"/>
    <xf numFmtId="0" fontId="4" fillId="0" borderId="1" xfId="0" applyFont="1" applyBorder="1" applyAlignment="1">
      <alignment horizontal="left" indent="4"/>
    </xf>
    <xf numFmtId="0" fontId="4" fillId="0" borderId="1" xfId="0" applyFont="1" applyBorder="1" applyAlignment="1">
      <alignment horizontal="right" indent="4"/>
    </xf>
    <xf numFmtId="0" fontId="4" fillId="0" borderId="22" xfId="0" applyFont="1" applyBorder="1" applyAlignment="1">
      <alignment horizontal="left" indent="1"/>
    </xf>
    <xf numFmtId="0" fontId="4" fillId="0" borderId="22" xfId="0" applyFont="1" applyBorder="1" applyAlignment="1">
      <alignment horizontal="right" indent="1"/>
    </xf>
    <xf numFmtId="0" fontId="4" fillId="0" borderId="24" xfId="0" applyFont="1" applyBorder="1" applyAlignment="1">
      <alignment horizontal="left" indent="2"/>
    </xf>
    <xf numFmtId="0" fontId="4" fillId="0" borderId="25" xfId="0" applyFont="1" applyBorder="1" applyAlignment="1">
      <alignment horizontal="right" indent="2"/>
    </xf>
    <xf numFmtId="0" fontId="4" fillId="0" borderId="25" xfId="0" applyFont="1" applyBorder="1"/>
    <xf numFmtId="0" fontId="4" fillId="0" borderId="26" xfId="0" applyFont="1" applyBorder="1"/>
    <xf numFmtId="0" fontId="4" fillId="0" borderId="24" xfId="0" applyFont="1" applyBorder="1" applyAlignment="1">
      <alignment horizontal="left" indent="1"/>
    </xf>
    <xf numFmtId="0" fontId="4" fillId="0" borderId="25" xfId="0" applyFont="1" applyBorder="1" applyAlignment="1">
      <alignment horizontal="right" indent="1"/>
    </xf>
    <xf numFmtId="0" fontId="4" fillId="0" borderId="24" xfId="0" applyFont="1" applyBorder="1"/>
    <xf numFmtId="0" fontId="4" fillId="0" borderId="25" xfId="0" applyFont="1" applyBorder="1" applyAlignment="1">
      <alignment horizontal="right"/>
    </xf>
    <xf numFmtId="0" fontId="4" fillId="0" borderId="20" xfId="0" applyFont="1" applyBorder="1" applyAlignment="1">
      <alignment horizontal="left" indent="2"/>
    </xf>
    <xf numFmtId="0" fontId="4" fillId="0" borderId="20" xfId="0" applyFont="1" applyBorder="1" applyAlignment="1">
      <alignment horizontal="right" indent="2"/>
    </xf>
    <xf numFmtId="0" fontId="4" fillId="0" borderId="20" xfId="0" applyFont="1" applyBorder="1"/>
    <xf numFmtId="0" fontId="9" fillId="0" borderId="1" xfId="0" applyFont="1" applyBorder="1"/>
    <xf numFmtId="0" fontId="8" fillId="0" borderId="0" xfId="0" applyNumberFormat="1" applyFont="1"/>
    <xf numFmtId="0" fontId="2" fillId="0" borderId="0" xfId="0" applyNumberFormat="1" applyFont="1" applyAlignment="1">
      <alignment horizontal="right"/>
    </xf>
    <xf numFmtId="0" fontId="2" fillId="0" borderId="0" xfId="0" applyNumberFormat="1" applyFont="1"/>
    <xf numFmtId="0" fontId="2" fillId="0" borderId="0" xfId="0" applyNumberFormat="1" applyFont="1" applyBorder="1"/>
    <xf numFmtId="0" fontId="4" fillId="0" borderId="0" xfId="0" applyNumberFormat="1" applyFont="1"/>
    <xf numFmtId="0" fontId="12" fillId="0" borderId="1" xfId="0" applyFont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11" fillId="0" borderId="1" xfId="0" applyFont="1" applyBorder="1"/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opLeftCell="A9" zoomScaleNormal="100" workbookViewId="0">
      <selection activeCell="I28" sqref="I28"/>
    </sheetView>
  </sheetViews>
  <sheetFormatPr defaultRowHeight="12.75"/>
  <cols>
    <col min="1" max="1" width="18.5703125" customWidth="1"/>
    <col min="7" max="7" width="8.7109375" customWidth="1"/>
    <col min="8" max="8" width="13.85546875" customWidth="1"/>
  </cols>
  <sheetData>
    <row r="1" spans="1:7" ht="48" customHeight="1">
      <c r="B1" s="6" t="s">
        <v>395</v>
      </c>
      <c r="C1" s="6"/>
      <c r="D1" s="6"/>
      <c r="E1" s="6"/>
      <c r="F1" s="6"/>
      <c r="G1" s="6"/>
    </row>
    <row r="2" spans="1:7" ht="12.75" hidden="1" customHeight="1">
      <c r="A2" s="6"/>
      <c r="B2" s="6"/>
      <c r="C2" s="6"/>
      <c r="D2" s="6"/>
      <c r="E2" s="6"/>
      <c r="F2" s="6"/>
    </row>
    <row r="3" spans="1:7" ht="12.75" hidden="1" customHeight="1">
      <c r="A3" s="6"/>
      <c r="B3" s="6"/>
      <c r="C3" s="6"/>
      <c r="D3" s="6"/>
      <c r="E3" s="6"/>
      <c r="F3" s="6"/>
    </row>
    <row r="4" spans="1:7" ht="12.75" hidden="1" customHeight="1">
      <c r="A4" s="6"/>
      <c r="B4" s="6"/>
      <c r="C4" s="6"/>
      <c r="D4" s="6"/>
      <c r="E4" s="6"/>
      <c r="F4" s="6"/>
    </row>
    <row r="5" spans="1:7" ht="12.75" hidden="1" customHeight="1">
      <c r="A5" s="6"/>
      <c r="B5" s="6"/>
      <c r="C5" s="6"/>
      <c r="D5" s="6"/>
      <c r="E5" s="6"/>
      <c r="F5" s="6"/>
    </row>
    <row r="6" spans="1:7" ht="12.75" hidden="1" customHeight="1">
      <c r="A6" s="6"/>
      <c r="B6" s="6"/>
      <c r="C6" s="6"/>
      <c r="D6" s="6"/>
      <c r="E6" s="6"/>
      <c r="F6" s="6"/>
    </row>
    <row r="7" spans="1:7" ht="23.25">
      <c r="B7" s="6" t="s">
        <v>375</v>
      </c>
      <c r="C7" s="6"/>
      <c r="D7" s="6"/>
      <c r="E7" s="6"/>
      <c r="F7" s="6"/>
      <c r="G7" s="6"/>
    </row>
    <row r="8" spans="1:7" ht="23.25">
      <c r="B8" s="7"/>
      <c r="C8" s="7"/>
      <c r="D8" s="7"/>
      <c r="E8" s="7"/>
      <c r="F8" s="7"/>
    </row>
    <row r="9" spans="1:7" ht="23.25">
      <c r="A9" s="7"/>
      <c r="B9" s="7"/>
      <c r="C9" s="7"/>
      <c r="D9" s="7"/>
      <c r="E9" s="7"/>
      <c r="F9" s="7"/>
    </row>
    <row r="10" spans="1:7" ht="23.25">
      <c r="B10" s="8"/>
      <c r="C10" s="8"/>
      <c r="D10" s="8"/>
      <c r="E10" s="7"/>
      <c r="F10" s="7"/>
    </row>
    <row r="11" spans="1:7" ht="23.25">
      <c r="A11" s="7"/>
      <c r="B11" s="7"/>
      <c r="C11" s="7"/>
      <c r="D11" s="7"/>
      <c r="E11" s="7"/>
      <c r="F11" s="7"/>
    </row>
    <row r="12" spans="1:7" ht="23.25">
      <c r="A12" s="7">
        <v>6</v>
      </c>
      <c r="B12" s="7" t="s">
        <v>297</v>
      </c>
      <c r="C12" s="7"/>
      <c r="D12" s="7"/>
      <c r="E12" s="7"/>
      <c r="F12" s="7"/>
    </row>
    <row r="13" spans="1:7" ht="23.25">
      <c r="A13" s="7">
        <v>40</v>
      </c>
      <c r="B13" s="7" t="s">
        <v>308</v>
      </c>
      <c r="C13" s="7"/>
      <c r="D13" s="7"/>
      <c r="E13" s="7"/>
      <c r="F13" s="7"/>
    </row>
    <row r="14" spans="1:7" ht="23.25">
      <c r="A14" s="7">
        <f>Garrison!C88+'Bob &amp; Mildred Ahern'!C112+McCabe!C68+Baxter!C54+'Ahern (P&amp;B) '!C79+'Davis  '!C51</f>
        <v>96</v>
      </c>
      <c r="B14" s="7" t="s">
        <v>352</v>
      </c>
      <c r="C14" s="7"/>
      <c r="D14" s="7"/>
      <c r="E14" s="7"/>
      <c r="F14" s="7"/>
    </row>
    <row r="15" spans="1:7" ht="23.25">
      <c r="A15" s="7">
        <f>Garrison!D89+'Bob &amp; Mildred Ahern'!D113+McCabe!D69+Baxter!D55+'Ahern (P&amp;B) '!D80+'Davis  '!D52</f>
        <v>120</v>
      </c>
      <c r="B15" s="7" t="s">
        <v>314</v>
      </c>
      <c r="C15" s="7"/>
      <c r="D15" s="7"/>
      <c r="E15" s="7"/>
      <c r="F15" s="7"/>
    </row>
    <row r="16" spans="1:7" ht="23.25">
      <c r="A16" s="7">
        <f>Garrison!E90+'Bob &amp; Mildred Ahern'!E114+McCabe!E70+Baxter!E56+'Ahern (P&amp;B) '!E81+'Davis  '!E53</f>
        <v>8</v>
      </c>
      <c r="B16" s="7" t="s">
        <v>315</v>
      </c>
      <c r="C16" s="7"/>
      <c r="D16" s="7"/>
      <c r="E16" s="7"/>
      <c r="F16" s="7"/>
    </row>
    <row r="17" spans="1:6" ht="23.25">
      <c r="A17" s="7"/>
      <c r="B17" s="7"/>
      <c r="C17" s="7"/>
      <c r="D17" s="7"/>
      <c r="E17" s="7"/>
      <c r="F17" s="7"/>
    </row>
    <row r="18" spans="1:6" ht="23.25">
      <c r="A18" s="7">
        <f>SUM(A12:A17)</f>
        <v>270</v>
      </c>
      <c r="B18" s="145" t="s">
        <v>394</v>
      </c>
      <c r="C18" s="145"/>
      <c r="D18" s="145"/>
      <c r="E18" s="145"/>
      <c r="F18" s="145"/>
    </row>
    <row r="25" spans="1:6" ht="20.25">
      <c r="A25" s="11" t="s">
        <v>393</v>
      </c>
      <c r="B25" s="3" t="s">
        <v>392</v>
      </c>
      <c r="C25" s="3"/>
      <c r="D25" s="3"/>
    </row>
    <row r="34" spans="1:1" ht="14.25">
      <c r="A34" s="5" t="s">
        <v>399</v>
      </c>
    </row>
  </sheetData>
  <mergeCells count="1">
    <mergeCell ref="B18:F18"/>
  </mergeCells>
  <printOptions horizontalCentered="1"/>
  <pageMargins left="0.7" right="0.7" top="0.75" bottom="0.75" header="0.3" footer="0.3"/>
  <pageSetup orientation="portrait" r:id="rId1"/>
  <headerFooter>
    <oddHeader xml:space="preserve">&amp;R </oddHeader>
    <oddFooter xml:space="preserve">&amp;C&amp;F&amp;R&amp;P of  &amp;N 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view="pageLayout" zoomScaleNormal="100" workbookViewId="0">
      <selection activeCell="K53" sqref="K53"/>
    </sheetView>
  </sheetViews>
  <sheetFormatPr defaultRowHeight="12.75"/>
  <sheetData/>
  <phoneticPr fontId="1" type="noConversion"/>
  <pageMargins left="0.7" right="0.7" top="0.75" bottom="0.75" header="0.3" footer="0.3"/>
  <pageSetup orientation="portrait" r:id="rId1"/>
  <headerFooter>
    <oddHeader xml:space="preserve">&amp;R </oddHeader>
    <oddFooter xml:space="preserve">&amp;C&amp;F&amp;R&amp;P of  &amp;N 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view="pageLayout" zoomScaleNormal="100" workbookViewId="0">
      <selection activeCell="K53" sqref="K53"/>
    </sheetView>
  </sheetViews>
  <sheetFormatPr defaultRowHeight="12.75"/>
  <sheetData/>
  <phoneticPr fontId="1" type="noConversion"/>
  <pageMargins left="0.7" right="0.7" top="0.75" bottom="0.75" header="0.3" footer="0.3"/>
  <pageSetup orientation="portrait" r:id="rId1"/>
  <headerFooter>
    <oddHeader xml:space="preserve">&amp;R </oddHeader>
    <oddFooter xml:space="preserve">&amp;C&amp;F&amp;R&amp;P of  &amp;N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3"/>
  <sheetViews>
    <sheetView topLeftCell="A16" zoomScaleNormal="100" workbookViewId="0">
      <selection activeCell="G12" sqref="G12"/>
    </sheetView>
  </sheetViews>
  <sheetFormatPr defaultRowHeight="15.75"/>
  <cols>
    <col min="1" max="1" width="49" style="12" bestFit="1" customWidth="1"/>
    <col min="2" max="2" width="7" style="12" bestFit="1" customWidth="1"/>
    <col min="3" max="3" width="8.7109375" style="13" bestFit="1" customWidth="1"/>
    <col min="4" max="4" width="9.85546875" style="13" bestFit="1" customWidth="1"/>
    <col min="5" max="5" width="18" style="13" bestFit="1" customWidth="1"/>
    <col min="6" max="16384" width="9.140625" style="12"/>
  </cols>
  <sheetData>
    <row r="1" spans="1:5">
      <c r="A1" s="1" t="s">
        <v>236</v>
      </c>
    </row>
    <row r="2" spans="1:5">
      <c r="A2" s="14" t="s">
        <v>0</v>
      </c>
      <c r="C2" s="13" t="s">
        <v>256</v>
      </c>
      <c r="D2" s="13" t="s">
        <v>257</v>
      </c>
      <c r="E2" s="13" t="s">
        <v>246</v>
      </c>
    </row>
    <row r="3" spans="1:5">
      <c r="A3" s="1" t="s">
        <v>382</v>
      </c>
      <c r="C3" s="13">
        <v>1887</v>
      </c>
      <c r="D3" s="13">
        <v>1964</v>
      </c>
    </row>
    <row r="4" spans="1:5">
      <c r="A4" s="1" t="s">
        <v>383</v>
      </c>
      <c r="C4" s="13">
        <v>1899</v>
      </c>
      <c r="D4" s="13">
        <v>1975</v>
      </c>
    </row>
    <row r="5" spans="1:5" ht="15">
      <c r="C5" s="12"/>
      <c r="D5" s="12"/>
      <c r="E5" s="12"/>
    </row>
    <row r="6" spans="1:5">
      <c r="A6" s="15" t="s">
        <v>237</v>
      </c>
      <c r="B6" s="16" t="s">
        <v>41</v>
      </c>
      <c r="C6" s="16"/>
      <c r="D6" s="16"/>
      <c r="E6" s="17"/>
    </row>
    <row r="7" spans="1:5">
      <c r="A7" s="18" t="s">
        <v>260</v>
      </c>
      <c r="B7" s="19"/>
      <c r="C7" s="20">
        <v>1917</v>
      </c>
      <c r="D7" s="20">
        <v>1975</v>
      </c>
      <c r="E7" s="21"/>
    </row>
    <row r="8" spans="1:5">
      <c r="A8" s="18" t="s">
        <v>258</v>
      </c>
      <c r="B8" s="19"/>
      <c r="C8" s="20">
        <v>1911</v>
      </c>
      <c r="D8" s="20">
        <v>1995</v>
      </c>
      <c r="E8" s="21"/>
    </row>
    <row r="9" spans="1:5">
      <c r="A9" s="18"/>
      <c r="B9" s="19"/>
      <c r="C9" s="20"/>
      <c r="D9" s="20"/>
      <c r="E9" s="21"/>
    </row>
    <row r="10" spans="1:5">
      <c r="A10" s="22" t="s">
        <v>201</v>
      </c>
      <c r="B10" s="19">
        <v>1</v>
      </c>
      <c r="C10" s="20">
        <v>1937</v>
      </c>
      <c r="D10" s="20"/>
      <c r="E10" s="21">
        <f>Garrison!H31</f>
        <v>22</v>
      </c>
    </row>
    <row r="11" spans="1:5">
      <c r="A11" s="22" t="s">
        <v>202</v>
      </c>
      <c r="B11" s="19">
        <v>1</v>
      </c>
      <c r="C11" s="20">
        <v>1939</v>
      </c>
      <c r="D11" s="20"/>
      <c r="E11" s="21">
        <f>Garrison!H61</f>
        <v>24</v>
      </c>
    </row>
    <row r="12" spans="1:5">
      <c r="A12" s="22" t="s">
        <v>203</v>
      </c>
      <c r="B12" s="19">
        <v>1</v>
      </c>
      <c r="C12" s="20">
        <v>1947</v>
      </c>
      <c r="D12" s="20"/>
      <c r="E12" s="21">
        <f>Garrison!H67</f>
        <v>4</v>
      </c>
    </row>
    <row r="13" spans="1:5">
      <c r="A13" s="22" t="s">
        <v>204</v>
      </c>
      <c r="B13" s="19">
        <v>1</v>
      </c>
      <c r="C13" s="20">
        <v>1948</v>
      </c>
      <c r="D13" s="20"/>
      <c r="E13" s="21">
        <f>Garrison!H72</f>
        <v>2</v>
      </c>
    </row>
    <row r="14" spans="1:5">
      <c r="A14" s="22" t="s">
        <v>136</v>
      </c>
      <c r="B14" s="19">
        <v>1</v>
      </c>
      <c r="C14" s="20">
        <v>1954</v>
      </c>
      <c r="D14" s="20"/>
      <c r="E14" s="21">
        <f>Garrison!H80</f>
        <v>5</v>
      </c>
    </row>
    <row r="15" spans="1:5">
      <c r="A15" s="22" t="s">
        <v>205</v>
      </c>
      <c r="B15" s="19">
        <v>1</v>
      </c>
      <c r="C15" s="20">
        <v>1961</v>
      </c>
      <c r="D15" s="20"/>
      <c r="E15" s="21">
        <f>Garrison!H85</f>
        <v>3</v>
      </c>
    </row>
    <row r="16" spans="1:5" ht="16.5" thickBot="1">
      <c r="A16" s="23"/>
    </row>
    <row r="17" spans="1:5" ht="16.5" thickBot="1">
      <c r="A17" s="24" t="s">
        <v>42</v>
      </c>
      <c r="B17" s="25">
        <f>SUM(B6:B15)</f>
        <v>6</v>
      </c>
      <c r="C17" s="26"/>
      <c r="D17" s="26"/>
      <c r="E17" s="27">
        <f>Garrison!E93</f>
        <v>60</v>
      </c>
    </row>
    <row r="19" spans="1:5">
      <c r="A19" s="28" t="s">
        <v>71</v>
      </c>
      <c r="B19" s="16" t="s">
        <v>41</v>
      </c>
      <c r="C19" s="29"/>
      <c r="D19" s="29"/>
      <c r="E19" s="17"/>
    </row>
    <row r="20" spans="1:5">
      <c r="A20" s="18" t="s">
        <v>261</v>
      </c>
      <c r="B20" s="19"/>
      <c r="C20" s="20">
        <v>1918</v>
      </c>
      <c r="D20" s="20">
        <v>2010</v>
      </c>
      <c r="E20" s="21"/>
    </row>
    <row r="21" spans="1:5">
      <c r="A21" s="30" t="s">
        <v>259</v>
      </c>
      <c r="B21" s="19"/>
      <c r="C21" s="20">
        <v>1918</v>
      </c>
      <c r="D21" s="20">
        <v>1984</v>
      </c>
      <c r="E21" s="21"/>
    </row>
    <row r="22" spans="1:5">
      <c r="A22" s="22" t="s">
        <v>206</v>
      </c>
      <c r="B22" s="19">
        <v>1</v>
      </c>
      <c r="C22" s="20">
        <v>1941</v>
      </c>
      <c r="D22" s="20"/>
      <c r="E22" s="21">
        <f>'Bob &amp; Mildred Ahern'!I22</f>
        <v>13</v>
      </c>
    </row>
    <row r="23" spans="1:5">
      <c r="A23" s="22" t="s">
        <v>207</v>
      </c>
      <c r="B23" s="19">
        <v>1</v>
      </c>
      <c r="C23" s="20">
        <v>1942</v>
      </c>
      <c r="D23" s="20"/>
      <c r="E23" s="21">
        <f>'Bob &amp; Mildred Ahern'!I40</f>
        <v>13</v>
      </c>
    </row>
    <row r="24" spans="1:5">
      <c r="A24" s="22" t="s">
        <v>208</v>
      </c>
      <c r="B24" s="19">
        <v>1</v>
      </c>
      <c r="C24" s="20">
        <v>1944</v>
      </c>
      <c r="D24" s="20"/>
      <c r="E24" s="21">
        <f>'Bob &amp; Mildred Ahern'!I50</f>
        <v>8</v>
      </c>
    </row>
    <row r="25" spans="1:5">
      <c r="A25" s="22" t="s">
        <v>209</v>
      </c>
      <c r="B25" s="19">
        <v>1</v>
      </c>
      <c r="C25" s="20">
        <v>1945</v>
      </c>
      <c r="D25" s="20"/>
      <c r="E25" s="21">
        <f>'Bob &amp; Mildred Ahern'!I63</f>
        <v>10</v>
      </c>
    </row>
    <row r="26" spans="1:5">
      <c r="A26" s="22" t="s">
        <v>202</v>
      </c>
      <c r="B26" s="19">
        <v>1</v>
      </c>
      <c r="C26" s="20">
        <v>1949</v>
      </c>
      <c r="D26" s="20"/>
      <c r="E26" s="21">
        <f>'Bob &amp; Mildred Ahern'!I69</f>
        <v>3</v>
      </c>
    </row>
    <row r="27" spans="1:5">
      <c r="A27" s="22" t="s">
        <v>210</v>
      </c>
      <c r="B27" s="19">
        <v>1</v>
      </c>
      <c r="C27" s="20">
        <v>1951</v>
      </c>
      <c r="D27" s="20"/>
      <c r="E27" s="21">
        <f>'Bob &amp; Mildred Ahern'!I76</f>
        <v>4</v>
      </c>
    </row>
    <row r="28" spans="1:5">
      <c r="A28" s="22" t="s">
        <v>211</v>
      </c>
      <c r="B28" s="19">
        <v>1</v>
      </c>
      <c r="C28" s="20">
        <v>1953</v>
      </c>
      <c r="D28" s="20"/>
      <c r="E28" s="21">
        <f>'Bob &amp; Mildred Ahern'!I81</f>
        <v>2</v>
      </c>
    </row>
    <row r="29" spans="1:5">
      <c r="A29" s="22" t="s">
        <v>212</v>
      </c>
      <c r="B29" s="19">
        <v>1</v>
      </c>
      <c r="C29" s="20">
        <v>1957</v>
      </c>
      <c r="D29" s="20"/>
      <c r="E29" s="21">
        <f>'Bob &amp; Mildred Ahern'!I99</f>
        <v>13</v>
      </c>
    </row>
    <row r="30" spans="1:5">
      <c r="A30" s="22" t="s">
        <v>213</v>
      </c>
      <c r="B30" s="19">
        <v>1</v>
      </c>
      <c r="C30" s="20">
        <v>1960</v>
      </c>
      <c r="D30" s="20"/>
      <c r="E30" s="21">
        <f>'Bob &amp; Mildred Ahern'!I109</f>
        <v>7</v>
      </c>
    </row>
    <row r="31" spans="1:5" ht="16.5" thickBot="1">
      <c r="A31" s="31"/>
      <c r="B31" s="12" t="s">
        <v>41</v>
      </c>
    </row>
    <row r="32" spans="1:5" ht="16.5" thickBot="1">
      <c r="A32" s="24" t="s">
        <v>378</v>
      </c>
      <c r="B32" s="25">
        <f>SUM(B19:B31)</f>
        <v>9</v>
      </c>
      <c r="C32" s="26"/>
      <c r="D32" s="26"/>
      <c r="E32" s="27">
        <f>'Bob &amp; Mildred Ahern'!E117</f>
        <v>73</v>
      </c>
    </row>
    <row r="33" spans="1:5">
      <c r="A33" s="32"/>
      <c r="B33" s="1"/>
    </row>
    <row r="34" spans="1:5">
      <c r="A34" s="28" t="s">
        <v>100</v>
      </c>
      <c r="B34" s="33" t="s">
        <v>41</v>
      </c>
      <c r="C34" s="29"/>
      <c r="D34" s="29"/>
      <c r="E34" s="17"/>
    </row>
    <row r="35" spans="1:5">
      <c r="A35" s="30" t="s">
        <v>262</v>
      </c>
      <c r="B35" s="34"/>
      <c r="C35" s="20">
        <v>1920</v>
      </c>
      <c r="D35" s="20">
        <v>1995</v>
      </c>
      <c r="E35" s="21"/>
    </row>
    <row r="36" spans="1:5">
      <c r="A36" s="30" t="s">
        <v>263</v>
      </c>
      <c r="B36" s="34"/>
      <c r="C36" s="20">
        <v>1920</v>
      </c>
      <c r="D36" s="20"/>
      <c r="E36" s="21"/>
    </row>
    <row r="37" spans="1:5">
      <c r="A37" s="22" t="s">
        <v>214</v>
      </c>
      <c r="B37" s="19">
        <v>1</v>
      </c>
      <c r="C37" s="20">
        <v>1943</v>
      </c>
      <c r="D37" s="20"/>
      <c r="E37" s="21">
        <f>McCabe!H21</f>
        <v>11</v>
      </c>
    </row>
    <row r="38" spans="1:5">
      <c r="A38" s="22" t="s">
        <v>215</v>
      </c>
      <c r="B38" s="19">
        <v>1</v>
      </c>
      <c r="C38" s="20">
        <v>1947</v>
      </c>
      <c r="D38" s="20">
        <v>2013</v>
      </c>
      <c r="E38" s="21">
        <f>McCabe!H46</f>
        <v>15</v>
      </c>
    </row>
    <row r="39" spans="1:5">
      <c r="A39" s="35" t="s">
        <v>264</v>
      </c>
      <c r="B39" s="19"/>
      <c r="C39" s="20">
        <v>1926</v>
      </c>
      <c r="D39" s="20"/>
      <c r="E39" s="21"/>
    </row>
    <row r="40" spans="1:5">
      <c r="A40" s="22"/>
      <c r="B40" s="19"/>
      <c r="C40" s="20"/>
      <c r="D40" s="20"/>
      <c r="E40" s="21"/>
    </row>
    <row r="41" spans="1:5">
      <c r="A41" s="22" t="s">
        <v>216</v>
      </c>
      <c r="B41" s="34">
        <v>1</v>
      </c>
      <c r="C41" s="20">
        <v>1954</v>
      </c>
      <c r="D41" s="20"/>
      <c r="E41" s="21">
        <f>McCabe!H55</f>
        <v>5</v>
      </c>
    </row>
    <row r="42" spans="1:5">
      <c r="A42" s="22" t="s">
        <v>217</v>
      </c>
      <c r="B42" s="34">
        <v>1</v>
      </c>
      <c r="C42" s="20">
        <v>1957</v>
      </c>
      <c r="D42" s="20"/>
      <c r="E42" s="21">
        <f>McCabe!H65</f>
        <v>5</v>
      </c>
    </row>
    <row r="43" spans="1:5" ht="16.5" thickBot="1">
      <c r="A43" s="36"/>
      <c r="B43" s="37"/>
      <c r="C43" s="38"/>
      <c r="D43" s="38"/>
      <c r="E43" s="38"/>
    </row>
    <row r="44" spans="1:5" ht="16.5" thickBot="1">
      <c r="A44" s="9" t="s">
        <v>379</v>
      </c>
      <c r="B44" s="25">
        <f>SUM(B34:B42)</f>
        <v>4</v>
      </c>
      <c r="C44" s="26"/>
      <c r="D44" s="26"/>
      <c r="E44" s="27">
        <f>McCabe!E73</f>
        <v>36</v>
      </c>
    </row>
    <row r="45" spans="1:5">
      <c r="A45" s="39"/>
    </row>
    <row r="46" spans="1:5">
      <c r="A46" s="40" t="s">
        <v>154</v>
      </c>
      <c r="B46" s="16" t="s">
        <v>41</v>
      </c>
      <c r="C46" s="29"/>
      <c r="D46" s="29"/>
      <c r="E46" s="17"/>
    </row>
    <row r="47" spans="1:5">
      <c r="A47" s="41" t="s">
        <v>265</v>
      </c>
      <c r="B47" s="19"/>
      <c r="C47" s="20">
        <v>1925</v>
      </c>
      <c r="D47" s="20">
        <v>1984</v>
      </c>
      <c r="E47" s="21"/>
    </row>
    <row r="48" spans="1:5">
      <c r="A48" s="41" t="s">
        <v>266</v>
      </c>
      <c r="B48" s="19"/>
      <c r="C48" s="20">
        <v>1923</v>
      </c>
      <c r="D48" s="20">
        <v>1987</v>
      </c>
      <c r="E48" s="21"/>
    </row>
    <row r="49" spans="1:5">
      <c r="A49" s="22" t="s">
        <v>218</v>
      </c>
      <c r="B49" s="19">
        <v>1</v>
      </c>
      <c r="C49" s="20">
        <v>1953</v>
      </c>
      <c r="D49" s="20"/>
      <c r="E49" s="21">
        <f>Baxter!G8</f>
        <v>3</v>
      </c>
    </row>
    <row r="50" spans="1:5">
      <c r="A50" s="22" t="s">
        <v>179</v>
      </c>
      <c r="B50" s="19">
        <v>1</v>
      </c>
      <c r="C50" s="20">
        <v>1956</v>
      </c>
      <c r="D50" s="20"/>
      <c r="E50" s="21">
        <f>Baxter!G16</f>
        <v>5</v>
      </c>
    </row>
    <row r="51" spans="1:5">
      <c r="A51" s="22" t="s">
        <v>219</v>
      </c>
      <c r="B51" s="19">
        <v>1</v>
      </c>
      <c r="C51" s="20">
        <v>1957</v>
      </c>
      <c r="D51" s="20"/>
      <c r="E51" s="21">
        <f>Baxter!G23</f>
        <v>4</v>
      </c>
    </row>
    <row r="52" spans="1:5">
      <c r="A52" s="22" t="s">
        <v>58</v>
      </c>
      <c r="B52" s="19">
        <v>1</v>
      </c>
      <c r="C52" s="20">
        <v>1958</v>
      </c>
      <c r="D52" s="20"/>
      <c r="E52" s="21">
        <f>Baxter!G28</f>
        <v>2</v>
      </c>
    </row>
    <row r="53" spans="1:5">
      <c r="A53" s="22" t="s">
        <v>220</v>
      </c>
      <c r="B53" s="19">
        <v>1</v>
      </c>
      <c r="C53" s="20">
        <v>1959</v>
      </c>
      <c r="D53" s="20"/>
      <c r="E53" s="21">
        <f>Baxter!G34</f>
        <v>3</v>
      </c>
    </row>
    <row r="54" spans="1:5">
      <c r="A54" s="22" t="s">
        <v>221</v>
      </c>
      <c r="B54" s="19">
        <v>1</v>
      </c>
      <c r="C54" s="20">
        <v>1961</v>
      </c>
      <c r="D54" s="20"/>
      <c r="E54" s="21">
        <f>Baxter!G38</f>
        <v>1</v>
      </c>
    </row>
    <row r="55" spans="1:5">
      <c r="A55" s="22" t="s">
        <v>222</v>
      </c>
      <c r="B55" s="19">
        <v>1</v>
      </c>
      <c r="C55" s="20">
        <v>1962</v>
      </c>
      <c r="D55" s="20"/>
      <c r="E55" s="21">
        <f>Baxter!G45</f>
        <v>4</v>
      </c>
    </row>
    <row r="56" spans="1:5">
      <c r="A56" s="22" t="s">
        <v>223</v>
      </c>
      <c r="B56" s="19">
        <v>1</v>
      </c>
      <c r="C56" s="20">
        <v>1965</v>
      </c>
      <c r="D56" s="20"/>
      <c r="E56" s="21">
        <f>Baxter!G51</f>
        <v>3</v>
      </c>
    </row>
    <row r="57" spans="1:5" ht="16.5" thickBot="1">
      <c r="A57" s="42"/>
      <c r="B57" s="16"/>
      <c r="C57" s="29"/>
      <c r="D57" s="29"/>
      <c r="E57" s="29"/>
    </row>
    <row r="58" spans="1:5" ht="16.5" thickBot="1">
      <c r="A58" s="9" t="s">
        <v>380</v>
      </c>
      <c r="B58" s="25">
        <f>SUM(B46:B56)</f>
        <v>8</v>
      </c>
      <c r="C58" s="26"/>
      <c r="D58" s="26"/>
      <c r="E58" s="27">
        <f>Baxter!D58</f>
        <v>25</v>
      </c>
    </row>
    <row r="59" spans="1:5">
      <c r="A59" s="2"/>
      <c r="B59" s="1"/>
    </row>
    <row r="60" spans="1:5">
      <c r="A60" s="2"/>
      <c r="B60" s="1"/>
    </row>
    <row r="61" spans="1:5">
      <c r="A61" s="41" t="s">
        <v>238</v>
      </c>
      <c r="B61" s="34"/>
      <c r="C61" s="20"/>
      <c r="D61" s="20"/>
      <c r="E61" s="21"/>
    </row>
    <row r="62" spans="1:5">
      <c r="A62" s="41" t="s">
        <v>267</v>
      </c>
      <c r="B62" s="34"/>
      <c r="C62" s="20">
        <v>1927</v>
      </c>
      <c r="D62" s="20"/>
      <c r="E62" s="21"/>
    </row>
    <row r="63" spans="1:5">
      <c r="A63" s="18" t="s">
        <v>268</v>
      </c>
      <c r="B63" s="19" t="s">
        <v>41</v>
      </c>
      <c r="C63" s="20">
        <v>1925</v>
      </c>
      <c r="D63" s="20">
        <v>2011</v>
      </c>
      <c r="E63" s="21"/>
    </row>
    <row r="64" spans="1:5">
      <c r="A64" s="22" t="s">
        <v>224</v>
      </c>
      <c r="B64" s="19">
        <v>1</v>
      </c>
      <c r="C64" s="20">
        <v>1947</v>
      </c>
      <c r="D64" s="20"/>
      <c r="E64" s="21">
        <f>'Ahern (P&amp;B) '!H9</f>
        <v>3</v>
      </c>
    </row>
    <row r="65" spans="1:5">
      <c r="A65" s="22" t="s">
        <v>225</v>
      </c>
      <c r="B65" s="19">
        <v>1</v>
      </c>
      <c r="C65" s="20">
        <v>1948</v>
      </c>
      <c r="D65" s="20"/>
      <c r="E65" s="21">
        <f>'Ahern (P&amp;B) '!H24</f>
        <v>10</v>
      </c>
    </row>
    <row r="66" spans="1:5">
      <c r="A66" s="22" t="s">
        <v>3</v>
      </c>
      <c r="B66" s="19">
        <v>1</v>
      </c>
      <c r="C66" s="20">
        <v>1951</v>
      </c>
      <c r="D66" s="20"/>
      <c r="E66" s="21">
        <f>'Ahern (P&amp;B) '!H35</f>
        <v>7</v>
      </c>
    </row>
    <row r="67" spans="1:5">
      <c r="A67" s="22" t="s">
        <v>69</v>
      </c>
      <c r="B67" s="19">
        <v>1</v>
      </c>
      <c r="C67" s="20">
        <v>1955</v>
      </c>
      <c r="D67" s="20"/>
      <c r="E67" s="21">
        <f>'Ahern (P&amp;B) '!H48</f>
        <v>10</v>
      </c>
    </row>
    <row r="68" spans="1:5">
      <c r="A68" s="22" t="s">
        <v>208</v>
      </c>
      <c r="B68" s="19">
        <v>1</v>
      </c>
      <c r="C68" s="20">
        <v>1956</v>
      </c>
      <c r="D68" s="20"/>
      <c r="E68" s="21">
        <f>'Ahern (P&amp;B) '!H57</f>
        <v>5</v>
      </c>
    </row>
    <row r="69" spans="1:5">
      <c r="A69" s="22" t="s">
        <v>391</v>
      </c>
      <c r="B69" s="19">
        <v>1</v>
      </c>
      <c r="C69" s="20">
        <v>1959</v>
      </c>
      <c r="D69" s="20"/>
      <c r="E69" s="21">
        <f>'Ahern (P&amp;B) '!H64</f>
        <v>4</v>
      </c>
    </row>
    <row r="70" spans="1:5">
      <c r="A70" s="22" t="s">
        <v>226</v>
      </c>
      <c r="B70" s="19">
        <v>1</v>
      </c>
      <c r="C70" s="20">
        <v>1961</v>
      </c>
      <c r="D70" s="20"/>
      <c r="E70" s="21">
        <f>'Ahern (P&amp;B) '!H70</f>
        <v>3</v>
      </c>
    </row>
    <row r="71" spans="1:5">
      <c r="A71" s="22" t="s">
        <v>227</v>
      </c>
      <c r="B71" s="19">
        <v>1</v>
      </c>
      <c r="C71" s="20">
        <v>1963</v>
      </c>
      <c r="D71" s="20"/>
      <c r="E71" s="21">
        <f>'Ahern (P&amp;B) '!H75</f>
        <v>2</v>
      </c>
    </row>
    <row r="72" spans="1:5" ht="16.5" thickBot="1">
      <c r="A72" s="31"/>
    </row>
    <row r="73" spans="1:5" ht="16.5" thickBot="1">
      <c r="A73" s="9" t="s">
        <v>378</v>
      </c>
      <c r="B73" s="25">
        <f>SUM(B63:B72)</f>
        <v>8</v>
      </c>
      <c r="C73" s="26"/>
      <c r="D73" s="26"/>
      <c r="E73" s="27">
        <f>'Ahern (P&amp;B) '!E83</f>
        <v>44</v>
      </c>
    </row>
    <row r="74" spans="1:5">
      <c r="A74" s="2"/>
      <c r="B74" s="1"/>
    </row>
    <row r="75" spans="1:5">
      <c r="A75" s="2"/>
      <c r="B75" s="1"/>
    </row>
    <row r="76" spans="1:5">
      <c r="A76" s="18" t="s">
        <v>187</v>
      </c>
      <c r="B76" s="19" t="s">
        <v>41</v>
      </c>
      <c r="C76" s="20"/>
      <c r="D76" s="20"/>
      <c r="E76" s="21"/>
    </row>
    <row r="77" spans="1:5">
      <c r="A77" s="18" t="s">
        <v>269</v>
      </c>
      <c r="B77" s="19"/>
      <c r="C77" s="20">
        <v>1930</v>
      </c>
      <c r="D77" s="20"/>
      <c r="E77" s="21"/>
    </row>
    <row r="78" spans="1:5">
      <c r="A78" s="18" t="s">
        <v>270</v>
      </c>
      <c r="B78" s="19"/>
      <c r="C78" s="20">
        <v>1922</v>
      </c>
      <c r="D78" s="20">
        <v>1991</v>
      </c>
      <c r="E78" s="21"/>
    </row>
    <row r="79" spans="1:5">
      <c r="A79" s="22" t="s">
        <v>228</v>
      </c>
      <c r="B79" s="19">
        <v>1</v>
      </c>
      <c r="C79" s="20">
        <v>1946</v>
      </c>
      <c r="D79" s="20"/>
      <c r="E79" s="21">
        <f>'Davis  '!H14</f>
        <v>8</v>
      </c>
    </row>
    <row r="80" spans="1:5">
      <c r="A80" s="22" t="s">
        <v>229</v>
      </c>
      <c r="B80" s="19">
        <v>1</v>
      </c>
      <c r="C80" s="20">
        <v>1949</v>
      </c>
      <c r="D80" s="20"/>
      <c r="E80" s="21">
        <f>'Davis  '!H29</f>
        <v>11</v>
      </c>
    </row>
    <row r="81" spans="1:5">
      <c r="A81" s="22" t="s">
        <v>173</v>
      </c>
      <c r="B81" s="19">
        <v>1</v>
      </c>
      <c r="C81" s="20">
        <v>1952</v>
      </c>
      <c r="D81" s="20"/>
      <c r="E81" s="21">
        <f>'Davis  '!H34</f>
        <v>1</v>
      </c>
    </row>
    <row r="82" spans="1:5">
      <c r="A82" s="22" t="s">
        <v>209</v>
      </c>
      <c r="B82" s="19">
        <v>1</v>
      </c>
      <c r="C82" s="20">
        <v>1959</v>
      </c>
      <c r="D82" s="20"/>
      <c r="E82" s="21">
        <f>'Davis  '!H39</f>
        <v>2</v>
      </c>
    </row>
    <row r="83" spans="1:5">
      <c r="A83" s="22" t="s">
        <v>205</v>
      </c>
      <c r="B83" s="19">
        <v>1</v>
      </c>
      <c r="C83" s="20">
        <v>1964</v>
      </c>
      <c r="D83" s="20"/>
      <c r="E83" s="21">
        <f>'Davis  '!H46</f>
        <v>4</v>
      </c>
    </row>
    <row r="84" spans="1:5" ht="16.5" thickBot="1">
      <c r="A84" s="43"/>
    </row>
    <row r="85" spans="1:5" ht="16.5" thickBot="1">
      <c r="A85" s="9" t="s">
        <v>381</v>
      </c>
      <c r="B85" s="25">
        <f>SUM(B76:B84)</f>
        <v>5</v>
      </c>
      <c r="C85" s="26"/>
      <c r="D85" s="26"/>
      <c r="E85" s="27">
        <f>'Davis  '!E55</f>
        <v>26</v>
      </c>
    </row>
    <row r="87" spans="1:5">
      <c r="A87" s="44" t="s">
        <v>297</v>
      </c>
      <c r="B87" s="1">
        <v>6</v>
      </c>
    </row>
    <row r="88" spans="1:5">
      <c r="A88" s="2" t="s">
        <v>308</v>
      </c>
      <c r="B88" s="1">
        <f>B85+B58+B44+B32+B17+B73</f>
        <v>40</v>
      </c>
    </row>
    <row r="89" spans="1:5">
      <c r="A89" s="2" t="s">
        <v>384</v>
      </c>
      <c r="B89" s="1">
        <f>'Cover Page'!A14</f>
        <v>96</v>
      </c>
    </row>
    <row r="90" spans="1:5">
      <c r="A90" s="2" t="s">
        <v>314</v>
      </c>
      <c r="B90" s="1">
        <f>'Cover Page'!A15</f>
        <v>120</v>
      </c>
    </row>
    <row r="91" spans="1:5">
      <c r="A91" s="45" t="s">
        <v>385</v>
      </c>
      <c r="B91" s="1">
        <f>'Cover Page'!A16</f>
        <v>8</v>
      </c>
    </row>
    <row r="93" spans="1:5">
      <c r="A93" s="2" t="s">
        <v>246</v>
      </c>
      <c r="E93" s="13">
        <f>E85+E73+E58+E44+E32+E17+B87</f>
        <v>270</v>
      </c>
    </row>
  </sheetData>
  <phoneticPr fontId="1" type="noConversion"/>
  <printOptions horizontalCentered="1"/>
  <pageMargins left="0.2" right="0.2" top="0.5" bottom="0.5" header="0" footer="0.3"/>
  <pageSetup scale="79" fitToHeight="2" orientation="portrait" r:id="rId1"/>
  <headerFooter>
    <oddHeader xml:space="preserve">&amp;R </oddHeader>
    <oddFooter xml:space="preserve">&amp;C&amp;F&amp;R&amp;P of  &amp;N  </oddFooter>
  </headerFooter>
  <rowBreaks count="2" manualBreakCount="2">
    <brk id="58" max="4" man="1"/>
    <brk id="93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93"/>
  <sheetViews>
    <sheetView topLeftCell="A75" zoomScaleNormal="100" workbookViewId="0">
      <selection activeCell="C96" sqref="C96"/>
    </sheetView>
  </sheetViews>
  <sheetFormatPr defaultRowHeight="15"/>
  <cols>
    <col min="1" max="1" width="48.28515625" style="12" bestFit="1" customWidth="1"/>
    <col min="2" max="2" width="10.5703125" style="4" bestFit="1" customWidth="1"/>
    <col min="3" max="3" width="13.42578125" style="12" bestFit="1" customWidth="1"/>
    <col min="4" max="5" width="14.85546875" style="12" bestFit="1" customWidth="1"/>
    <col min="6" max="6" width="8.28515625" style="46" bestFit="1" customWidth="1"/>
    <col min="7" max="7" width="9.85546875" style="46" bestFit="1" customWidth="1"/>
    <col min="8" max="8" width="14" style="46" bestFit="1" customWidth="1"/>
    <col min="9" max="9" width="9.140625" style="46"/>
    <col min="10" max="16384" width="9.140625" style="12"/>
  </cols>
  <sheetData>
    <row r="1" spans="1:8" ht="15.75">
      <c r="A1" s="1" t="s">
        <v>244</v>
      </c>
    </row>
    <row r="3" spans="1:8" ht="15.75">
      <c r="A3" s="14" t="s">
        <v>0</v>
      </c>
      <c r="B3" s="13" t="s">
        <v>337</v>
      </c>
      <c r="C3" s="13" t="s">
        <v>317</v>
      </c>
      <c r="D3" s="13" t="s">
        <v>318</v>
      </c>
      <c r="E3" s="13" t="s">
        <v>318</v>
      </c>
      <c r="F3" s="37" t="s">
        <v>256</v>
      </c>
      <c r="G3" s="37" t="s">
        <v>257</v>
      </c>
      <c r="H3" s="37" t="s">
        <v>400</v>
      </c>
    </row>
    <row r="4" spans="1:8" ht="15.75">
      <c r="A4" s="47" t="s">
        <v>32</v>
      </c>
      <c r="B4" s="48">
        <v>1</v>
      </c>
      <c r="C4" s="49"/>
      <c r="D4" s="49"/>
      <c r="E4" s="49"/>
      <c r="F4" s="47"/>
      <c r="G4" s="47"/>
      <c r="H4" s="47"/>
    </row>
    <row r="5" spans="1:8">
      <c r="A5" s="49"/>
      <c r="B5" s="48"/>
      <c r="C5" s="49"/>
      <c r="D5" s="49"/>
      <c r="E5" s="49"/>
      <c r="F5" s="49"/>
      <c r="G5" s="49"/>
      <c r="H5" s="49"/>
    </row>
    <row r="6" spans="1:8">
      <c r="A6" s="50" t="s">
        <v>423</v>
      </c>
      <c r="B6" s="51"/>
      <c r="C6" s="49">
        <v>1</v>
      </c>
      <c r="D6" s="49"/>
      <c r="E6" s="49"/>
      <c r="F6" s="49">
        <v>1958</v>
      </c>
      <c r="G6" s="49"/>
      <c r="H6" s="49" t="s">
        <v>1</v>
      </c>
    </row>
    <row r="7" spans="1:8">
      <c r="A7" s="52" t="s">
        <v>132</v>
      </c>
      <c r="B7" s="53"/>
      <c r="C7" s="49"/>
      <c r="D7" s="49">
        <v>1</v>
      </c>
      <c r="E7" s="49"/>
      <c r="F7" s="49">
        <v>1978</v>
      </c>
      <c r="G7" s="49"/>
      <c r="H7" s="49"/>
    </row>
    <row r="8" spans="1:8">
      <c r="A8" s="54" t="s">
        <v>133</v>
      </c>
      <c r="B8" s="55"/>
      <c r="C8" s="49"/>
      <c r="D8" s="49"/>
      <c r="E8" s="49">
        <v>1</v>
      </c>
      <c r="F8" s="49">
        <v>2005</v>
      </c>
      <c r="G8" s="49"/>
      <c r="H8" s="49"/>
    </row>
    <row r="9" spans="1:8">
      <c r="A9" s="54" t="s">
        <v>134</v>
      </c>
      <c r="B9" s="55"/>
      <c r="C9" s="49"/>
      <c r="D9" s="49"/>
      <c r="E9" s="49">
        <v>1</v>
      </c>
      <c r="F9" s="49">
        <v>2007</v>
      </c>
      <c r="G9" s="49"/>
      <c r="H9" s="49"/>
    </row>
    <row r="10" spans="1:8">
      <c r="A10" s="52" t="s">
        <v>295</v>
      </c>
      <c r="B10" s="55"/>
      <c r="C10" s="49"/>
      <c r="D10" s="49">
        <v>1</v>
      </c>
      <c r="E10" s="49"/>
      <c r="F10" s="49">
        <v>1981</v>
      </c>
      <c r="G10" s="49"/>
      <c r="H10" s="49" t="s">
        <v>296</v>
      </c>
    </row>
    <row r="11" spans="1:8">
      <c r="A11" s="50" t="s">
        <v>4</v>
      </c>
      <c r="B11" s="51"/>
      <c r="C11" s="49">
        <v>1</v>
      </c>
      <c r="D11" s="49"/>
      <c r="E11" s="49"/>
      <c r="F11" s="49">
        <v>1959</v>
      </c>
      <c r="G11" s="49"/>
      <c r="H11" s="49" t="s">
        <v>208</v>
      </c>
    </row>
    <row r="12" spans="1:8">
      <c r="A12" s="52" t="s">
        <v>298</v>
      </c>
      <c r="B12" s="53"/>
      <c r="C12" s="49"/>
      <c r="D12" s="49">
        <v>1</v>
      </c>
      <c r="E12" s="49"/>
      <c r="F12" s="49">
        <v>1986</v>
      </c>
      <c r="G12" s="49"/>
      <c r="H12" s="49" t="s">
        <v>299</v>
      </c>
    </row>
    <row r="13" spans="1:8">
      <c r="A13" s="52" t="s">
        <v>5</v>
      </c>
      <c r="B13" s="53"/>
      <c r="C13" s="49"/>
      <c r="D13" s="49">
        <v>1</v>
      </c>
      <c r="E13" s="49"/>
      <c r="F13" s="49">
        <v>1989</v>
      </c>
      <c r="G13" s="49"/>
      <c r="H13" s="49"/>
    </row>
    <row r="14" spans="1:8">
      <c r="A14" s="54" t="s">
        <v>424</v>
      </c>
      <c r="B14" s="53"/>
      <c r="C14" s="49"/>
      <c r="D14" s="49"/>
      <c r="E14" s="49">
        <v>1</v>
      </c>
      <c r="F14" s="49">
        <v>1986</v>
      </c>
      <c r="G14" s="49"/>
      <c r="H14" s="49"/>
    </row>
    <row r="15" spans="1:8">
      <c r="A15" s="50" t="s">
        <v>10</v>
      </c>
      <c r="B15" s="51"/>
      <c r="C15" s="49">
        <v>1</v>
      </c>
      <c r="D15" s="49"/>
      <c r="E15" s="49"/>
      <c r="F15" s="49">
        <v>1964</v>
      </c>
      <c r="G15" s="49"/>
      <c r="H15" s="49" t="s">
        <v>2</v>
      </c>
    </row>
    <row r="16" spans="1:8">
      <c r="A16" s="52" t="s">
        <v>425</v>
      </c>
      <c r="B16" s="53"/>
      <c r="C16" s="49"/>
      <c r="D16" s="49">
        <v>1</v>
      </c>
      <c r="E16" s="49"/>
      <c r="F16" s="49">
        <v>1985</v>
      </c>
      <c r="G16" s="49"/>
      <c r="H16" s="49"/>
    </row>
    <row r="17" spans="1:8">
      <c r="A17" s="54" t="s">
        <v>426</v>
      </c>
      <c r="B17" s="53"/>
      <c r="C17" s="49"/>
      <c r="D17" s="49"/>
      <c r="E17" s="49">
        <v>1</v>
      </c>
      <c r="F17" s="49">
        <v>2005</v>
      </c>
      <c r="G17" s="49"/>
      <c r="H17" s="49"/>
    </row>
    <row r="18" spans="1:8">
      <c r="A18" s="54" t="s">
        <v>37</v>
      </c>
      <c r="B18" s="55"/>
      <c r="C18" s="49"/>
      <c r="D18" s="49"/>
      <c r="E18" s="49">
        <v>1</v>
      </c>
      <c r="F18" s="49">
        <v>2007</v>
      </c>
      <c r="G18" s="49"/>
      <c r="H18" s="49"/>
    </row>
    <row r="19" spans="1:8">
      <c r="A19" s="54" t="s">
        <v>427</v>
      </c>
      <c r="B19" s="55"/>
      <c r="C19" s="49"/>
      <c r="D19" s="49"/>
      <c r="E19" s="49"/>
      <c r="F19" s="49">
        <v>2010</v>
      </c>
      <c r="G19" s="49"/>
      <c r="H19" s="49"/>
    </row>
    <row r="20" spans="1:8">
      <c r="A20" s="52" t="s">
        <v>11</v>
      </c>
      <c r="B20" s="53"/>
      <c r="C20" s="49"/>
      <c r="D20" s="49">
        <v>1</v>
      </c>
      <c r="E20" s="49"/>
      <c r="F20" s="49">
        <v>1996</v>
      </c>
      <c r="G20" s="49"/>
      <c r="H20" s="49"/>
    </row>
    <row r="21" spans="1:8">
      <c r="A21" s="52" t="s">
        <v>12</v>
      </c>
      <c r="B21" s="53"/>
      <c r="C21" s="49"/>
      <c r="D21" s="49">
        <v>1</v>
      </c>
      <c r="E21" s="49"/>
      <c r="F21" s="49">
        <v>1998</v>
      </c>
      <c r="G21" s="49"/>
      <c r="H21" s="49"/>
    </row>
    <row r="22" spans="1:8">
      <c r="A22" s="50" t="s">
        <v>6</v>
      </c>
      <c r="B22" s="51"/>
      <c r="C22" s="49">
        <v>1</v>
      </c>
      <c r="D22" s="49"/>
      <c r="E22" s="49"/>
      <c r="F22" s="49">
        <v>1967</v>
      </c>
      <c r="G22" s="49"/>
      <c r="H22" s="49" t="s">
        <v>271</v>
      </c>
    </row>
    <row r="23" spans="1:8">
      <c r="A23" s="52" t="s">
        <v>7</v>
      </c>
      <c r="B23" s="53"/>
      <c r="C23" s="49"/>
      <c r="D23" s="49">
        <v>1</v>
      </c>
      <c r="E23" s="49"/>
      <c r="F23" s="49">
        <v>1999</v>
      </c>
      <c r="G23" s="49"/>
      <c r="H23" s="49"/>
    </row>
    <row r="24" spans="1:8">
      <c r="A24" s="52" t="s">
        <v>8</v>
      </c>
      <c r="B24" s="53"/>
      <c r="C24" s="49"/>
      <c r="D24" s="49">
        <v>1</v>
      </c>
      <c r="E24" s="49"/>
      <c r="F24" s="49">
        <v>2001</v>
      </c>
      <c r="G24" s="49"/>
      <c r="H24" s="49"/>
    </row>
    <row r="25" spans="1:8">
      <c r="A25" s="52" t="s">
        <v>9</v>
      </c>
      <c r="B25" s="53"/>
      <c r="C25" s="49"/>
      <c r="D25" s="49">
        <v>1</v>
      </c>
      <c r="E25" s="49"/>
      <c r="F25" s="49">
        <v>2003</v>
      </c>
      <c r="G25" s="49"/>
      <c r="H25" s="49"/>
    </row>
    <row r="26" spans="1:8">
      <c r="A26" s="52"/>
      <c r="B26" s="53"/>
      <c r="C26" s="49"/>
      <c r="D26" s="49"/>
      <c r="E26" s="49"/>
      <c r="F26" s="49"/>
      <c r="G26" s="49"/>
      <c r="H26" s="49"/>
    </row>
    <row r="27" spans="1:8">
      <c r="A27" s="52" t="s">
        <v>13</v>
      </c>
      <c r="B27" s="53"/>
      <c r="C27" s="49">
        <v>1</v>
      </c>
      <c r="D27" s="49"/>
      <c r="E27" s="49"/>
      <c r="F27" s="49">
        <v>1976</v>
      </c>
      <c r="G27" s="49"/>
      <c r="H27" s="49" t="s">
        <v>3</v>
      </c>
    </row>
    <row r="28" spans="1:8">
      <c r="A28" s="54" t="s">
        <v>14</v>
      </c>
      <c r="B28" s="55"/>
      <c r="C28" s="49"/>
      <c r="D28" s="49">
        <v>1</v>
      </c>
      <c r="E28" s="49"/>
      <c r="F28" s="49">
        <v>2003</v>
      </c>
      <c r="G28" s="49"/>
      <c r="H28" s="49"/>
    </row>
    <row r="29" spans="1:8">
      <c r="A29" s="52"/>
      <c r="B29" s="53"/>
      <c r="C29" s="49"/>
      <c r="D29" s="49"/>
      <c r="E29" s="49"/>
      <c r="F29" s="49"/>
      <c r="G29" s="49"/>
      <c r="H29" s="49"/>
    </row>
    <row r="30" spans="1:8" ht="15.75" thickBot="1">
      <c r="A30" s="56"/>
      <c r="B30" s="57"/>
      <c r="C30" s="58"/>
      <c r="D30" s="58"/>
      <c r="E30" s="58"/>
      <c r="F30" s="58"/>
      <c r="G30" s="58"/>
      <c r="H30" s="58"/>
    </row>
    <row r="31" spans="1:8" ht="16.5" thickBot="1">
      <c r="A31" s="59" t="s">
        <v>377</v>
      </c>
      <c r="B31" s="60">
        <v>1</v>
      </c>
      <c r="C31" s="61">
        <f>SUM(C6:C29)</f>
        <v>5</v>
      </c>
      <c r="D31" s="61">
        <f>SUM(D6:D30)</f>
        <v>11</v>
      </c>
      <c r="E31" s="61">
        <f>SUM(E6:E30)</f>
        <v>5</v>
      </c>
      <c r="F31" s="61"/>
      <c r="G31" s="61"/>
      <c r="H31" s="62">
        <f>SUM(B31:G31)</f>
        <v>22</v>
      </c>
    </row>
    <row r="32" spans="1:8" ht="15.75">
      <c r="A32" s="110"/>
      <c r="B32" s="111"/>
      <c r="C32" s="112"/>
      <c r="D32" s="112"/>
      <c r="E32" s="112"/>
      <c r="F32" s="112"/>
      <c r="G32" s="112"/>
      <c r="H32" s="113"/>
    </row>
    <row r="33" spans="1:8" ht="15.75">
      <c r="A33" s="64" t="s">
        <v>39</v>
      </c>
      <c r="B33" s="65">
        <v>1</v>
      </c>
      <c r="C33" s="49"/>
      <c r="D33" s="49"/>
      <c r="E33" s="49"/>
      <c r="F33" s="49"/>
      <c r="G33" s="49"/>
      <c r="H33" s="49"/>
    </row>
    <row r="34" spans="1:8" ht="15.75">
      <c r="A34" s="64"/>
      <c r="B34" s="65"/>
      <c r="C34" s="49"/>
      <c r="D34" s="49"/>
      <c r="E34" s="49"/>
      <c r="F34" s="49"/>
      <c r="G34" s="49"/>
      <c r="H34" s="49"/>
    </row>
    <row r="35" spans="1:8">
      <c r="A35" s="66" t="s">
        <v>40</v>
      </c>
      <c r="B35" s="67"/>
      <c r="C35" s="49">
        <v>1</v>
      </c>
      <c r="D35" s="49"/>
      <c r="E35" s="49"/>
      <c r="F35" s="49">
        <v>1964</v>
      </c>
      <c r="G35" s="49">
        <v>1995</v>
      </c>
      <c r="H35" s="49"/>
    </row>
    <row r="36" spans="1:8">
      <c r="A36" s="52" t="s">
        <v>401</v>
      </c>
      <c r="B36" s="53"/>
      <c r="C36" s="49"/>
      <c r="D36" s="49">
        <v>1</v>
      </c>
      <c r="E36" s="49"/>
      <c r="F36" s="49"/>
      <c r="G36" s="49"/>
      <c r="H36" s="49" t="s">
        <v>301</v>
      </c>
    </row>
    <row r="37" spans="1:8">
      <c r="A37" s="54" t="s">
        <v>300</v>
      </c>
      <c r="B37" s="55"/>
      <c r="C37" s="49"/>
      <c r="D37" s="49"/>
      <c r="E37" s="49">
        <v>1</v>
      </c>
      <c r="F37" s="49"/>
      <c r="G37" s="49"/>
      <c r="H37" s="49"/>
    </row>
    <row r="38" spans="1:8">
      <c r="A38" s="52" t="s">
        <v>15</v>
      </c>
      <c r="B38" s="53"/>
      <c r="C38" s="49"/>
      <c r="D38" s="49">
        <v>1</v>
      </c>
      <c r="E38" s="49"/>
      <c r="F38" s="49"/>
      <c r="G38" s="49"/>
      <c r="H38" s="49" t="s">
        <v>15</v>
      </c>
    </row>
    <row r="39" spans="1:8">
      <c r="A39" s="52" t="s">
        <v>402</v>
      </c>
      <c r="B39" s="53"/>
      <c r="C39" s="49"/>
      <c r="D39" s="49">
        <v>1</v>
      </c>
      <c r="E39" s="49"/>
      <c r="F39" s="49"/>
      <c r="G39" s="49"/>
      <c r="H39" s="49" t="s">
        <v>302</v>
      </c>
    </row>
    <row r="40" spans="1:8">
      <c r="A40" s="52" t="s">
        <v>303</v>
      </c>
      <c r="B40" s="53"/>
      <c r="C40" s="49"/>
      <c r="D40" s="49">
        <v>1</v>
      </c>
      <c r="E40" s="49"/>
      <c r="F40" s="49"/>
      <c r="G40" s="49"/>
      <c r="H40" s="68" t="s">
        <v>303</v>
      </c>
    </row>
    <row r="41" spans="1:8">
      <c r="A41" s="54"/>
      <c r="B41" s="55"/>
      <c r="C41" s="49"/>
      <c r="D41" s="49"/>
      <c r="E41" s="49"/>
      <c r="F41" s="49"/>
      <c r="G41" s="49"/>
      <c r="H41" s="49"/>
    </row>
    <row r="42" spans="1:8">
      <c r="A42" s="50" t="s">
        <v>397</v>
      </c>
      <c r="B42" s="51"/>
      <c r="C42" s="49">
        <v>1</v>
      </c>
      <c r="D42" s="49"/>
      <c r="E42" s="49"/>
      <c r="F42" s="49"/>
      <c r="G42" s="49"/>
      <c r="H42" s="49" t="s">
        <v>396</v>
      </c>
    </row>
    <row r="43" spans="1:8">
      <c r="A43" s="54" t="s">
        <v>16</v>
      </c>
      <c r="B43" s="55"/>
      <c r="C43" s="49"/>
      <c r="D43" s="49">
        <v>1</v>
      </c>
      <c r="E43" s="49"/>
      <c r="F43" s="49"/>
      <c r="G43" s="49"/>
      <c r="H43" s="49"/>
    </row>
    <row r="44" spans="1:8">
      <c r="A44" s="54" t="s">
        <v>17</v>
      </c>
      <c r="B44" s="55"/>
      <c r="C44" s="49"/>
      <c r="D44" s="49">
        <v>1</v>
      </c>
      <c r="E44" s="49"/>
      <c r="F44" s="49"/>
      <c r="G44" s="49"/>
      <c r="H44" s="49"/>
    </row>
    <row r="45" spans="1:8">
      <c r="A45" s="54"/>
      <c r="B45" s="55"/>
      <c r="C45" s="49"/>
      <c r="D45" s="49"/>
      <c r="E45" s="49"/>
      <c r="F45" s="49"/>
      <c r="G45" s="49"/>
      <c r="H45" s="49"/>
    </row>
    <row r="46" spans="1:8">
      <c r="A46" s="50" t="s">
        <v>135</v>
      </c>
      <c r="B46" s="51"/>
      <c r="C46" s="49">
        <v>1</v>
      </c>
      <c r="D46" s="49"/>
      <c r="E46" s="49"/>
      <c r="F46" s="49"/>
      <c r="G46" s="49"/>
      <c r="H46" s="49" t="s">
        <v>304</v>
      </c>
    </row>
    <row r="47" spans="1:8">
      <c r="A47" s="52" t="s">
        <v>18</v>
      </c>
      <c r="B47" s="53"/>
      <c r="C47" s="49"/>
      <c r="D47" s="49">
        <v>1</v>
      </c>
      <c r="E47" s="49"/>
      <c r="F47" s="49"/>
      <c r="G47" s="49"/>
      <c r="H47" s="49"/>
    </row>
    <row r="48" spans="1:8">
      <c r="A48" s="52" t="s">
        <v>405</v>
      </c>
      <c r="B48" s="53"/>
      <c r="C48" s="49"/>
      <c r="D48" s="49">
        <v>1</v>
      </c>
      <c r="E48" s="49"/>
      <c r="F48" s="49"/>
      <c r="G48" s="49"/>
      <c r="H48" s="49"/>
    </row>
    <row r="49" spans="1:8">
      <c r="A49" s="54" t="s">
        <v>406</v>
      </c>
      <c r="B49" s="53"/>
      <c r="C49" s="49"/>
      <c r="D49" s="49"/>
      <c r="E49" s="49">
        <v>1</v>
      </c>
      <c r="F49" s="49"/>
      <c r="G49" s="49"/>
      <c r="H49" s="49"/>
    </row>
    <row r="50" spans="1:8">
      <c r="A50" s="52" t="s">
        <v>407</v>
      </c>
      <c r="B50" s="53"/>
      <c r="C50" s="49"/>
      <c r="D50" s="49">
        <v>1</v>
      </c>
      <c r="E50" s="49"/>
      <c r="F50" s="49"/>
      <c r="G50" s="49"/>
      <c r="H50" s="49" t="s">
        <v>91</v>
      </c>
    </row>
    <row r="51" spans="1:8">
      <c r="A51" s="52" t="s">
        <v>20</v>
      </c>
      <c r="B51" s="53"/>
      <c r="C51" s="49"/>
      <c r="D51" s="49">
        <v>1</v>
      </c>
      <c r="E51" s="49"/>
      <c r="F51" s="49"/>
      <c r="G51" s="49"/>
      <c r="H51" s="49"/>
    </row>
    <row r="52" spans="1:8">
      <c r="A52" s="52" t="s">
        <v>21</v>
      </c>
      <c r="B52" s="53"/>
      <c r="C52" s="49"/>
      <c r="D52" s="49">
        <v>1</v>
      </c>
      <c r="E52" s="49"/>
      <c r="F52" s="49"/>
      <c r="G52" s="49"/>
      <c r="H52" s="49"/>
    </row>
    <row r="53" spans="1:8">
      <c r="A53" s="52" t="s">
        <v>22</v>
      </c>
      <c r="B53" s="53"/>
      <c r="C53" s="49"/>
      <c r="D53" s="49">
        <v>1</v>
      </c>
      <c r="E53" s="49"/>
      <c r="F53" s="49"/>
      <c r="G53" s="49"/>
      <c r="H53" s="49"/>
    </row>
    <row r="54" spans="1:8">
      <c r="A54" s="52" t="s">
        <v>8</v>
      </c>
      <c r="B54" s="53"/>
      <c r="C54" s="49"/>
      <c r="D54" s="49">
        <v>1</v>
      </c>
      <c r="E54" s="49"/>
      <c r="F54" s="49"/>
      <c r="G54" s="49"/>
      <c r="H54" s="49"/>
    </row>
    <row r="55" spans="1:8">
      <c r="A55" s="52" t="s">
        <v>23</v>
      </c>
      <c r="B55" s="53"/>
      <c r="C55" s="49"/>
      <c r="D55" s="49">
        <v>1</v>
      </c>
      <c r="E55" s="49"/>
      <c r="F55" s="49"/>
      <c r="G55" s="49"/>
      <c r="H55" s="49"/>
    </row>
    <row r="56" spans="1:8">
      <c r="A56" s="50" t="s">
        <v>24</v>
      </c>
      <c r="B56" s="51"/>
      <c r="C56" s="49">
        <v>1</v>
      </c>
      <c r="D56" s="49"/>
      <c r="E56" s="49"/>
      <c r="F56" s="49"/>
      <c r="G56" s="49"/>
      <c r="H56" s="49" t="s">
        <v>305</v>
      </c>
    </row>
    <row r="57" spans="1:8">
      <c r="A57" s="52" t="s">
        <v>25</v>
      </c>
      <c r="B57" s="53"/>
      <c r="C57" s="49"/>
      <c r="D57" s="49">
        <v>1</v>
      </c>
      <c r="E57" s="49"/>
      <c r="F57" s="49"/>
      <c r="G57" s="49"/>
      <c r="H57" s="49"/>
    </row>
    <row r="58" spans="1:8">
      <c r="A58" s="52" t="s">
        <v>26</v>
      </c>
      <c r="B58" s="53"/>
      <c r="C58" s="49"/>
      <c r="D58" s="49">
        <v>1</v>
      </c>
      <c r="E58" s="49"/>
      <c r="F58" s="49"/>
      <c r="G58" s="49"/>
      <c r="H58" s="49"/>
    </row>
    <row r="59" spans="1:8">
      <c r="A59" s="52" t="s">
        <v>27</v>
      </c>
      <c r="B59" s="53"/>
      <c r="C59" s="49"/>
      <c r="D59" s="49">
        <v>1</v>
      </c>
      <c r="E59" s="49"/>
      <c r="F59" s="49"/>
      <c r="G59" s="49"/>
      <c r="H59" s="49"/>
    </row>
    <row r="60" spans="1:8" ht="15.75" thickBot="1">
      <c r="A60" s="56"/>
      <c r="B60" s="57"/>
      <c r="C60" s="58" t="s">
        <v>41</v>
      </c>
      <c r="D60" s="58"/>
      <c r="E60" s="58"/>
      <c r="F60" s="58"/>
      <c r="G60" s="58"/>
      <c r="H60" s="58"/>
    </row>
    <row r="61" spans="1:8" ht="16.5" thickBot="1">
      <c r="A61" s="59" t="s">
        <v>309</v>
      </c>
      <c r="B61" s="60">
        <v>1</v>
      </c>
      <c r="C61" s="61">
        <f>SUM(C35:C60)</f>
        <v>4</v>
      </c>
      <c r="D61" s="61">
        <f>SUM(D35:D60)</f>
        <v>17</v>
      </c>
      <c r="E61" s="61">
        <f>SUM(E35:E60)</f>
        <v>2</v>
      </c>
      <c r="F61" s="61"/>
      <c r="G61" s="69"/>
      <c r="H61" s="62">
        <f>SUM(B61:G61)</f>
        <v>24</v>
      </c>
    </row>
    <row r="62" spans="1:8" ht="15.75">
      <c r="A62" s="70"/>
      <c r="B62" s="71"/>
      <c r="C62" s="72"/>
      <c r="D62" s="72"/>
      <c r="E62" s="72"/>
      <c r="F62" s="63"/>
      <c r="G62" s="63"/>
      <c r="H62" s="63"/>
    </row>
    <row r="63" spans="1:8" ht="15.75">
      <c r="A63" s="73" t="s">
        <v>28</v>
      </c>
      <c r="B63" s="65">
        <v>1</v>
      </c>
      <c r="C63" s="47"/>
      <c r="D63" s="47"/>
      <c r="E63" s="47"/>
      <c r="F63" s="49"/>
      <c r="G63" s="49"/>
      <c r="H63" s="49"/>
    </row>
    <row r="64" spans="1:8">
      <c r="A64" s="50" t="s">
        <v>29</v>
      </c>
      <c r="B64" s="51"/>
      <c r="C64" s="49">
        <v>1</v>
      </c>
      <c r="D64" s="49"/>
      <c r="E64" s="49"/>
      <c r="F64" s="49"/>
      <c r="G64" s="49"/>
      <c r="H64" s="49" t="s">
        <v>61</v>
      </c>
    </row>
    <row r="65" spans="1:9">
      <c r="A65" s="52" t="s">
        <v>30</v>
      </c>
      <c r="B65" s="53"/>
      <c r="C65" s="49"/>
      <c r="D65" s="49">
        <v>1</v>
      </c>
      <c r="E65" s="49"/>
      <c r="F65" s="49"/>
      <c r="G65" s="49"/>
      <c r="H65" s="49"/>
    </row>
    <row r="66" spans="1:9" ht="15.75" thickBot="1">
      <c r="A66" s="56" t="s">
        <v>239</v>
      </c>
      <c r="B66" s="57"/>
      <c r="C66" s="58"/>
      <c r="D66" s="58">
        <v>1</v>
      </c>
      <c r="E66" s="58"/>
      <c r="F66" s="58"/>
      <c r="G66" s="58"/>
      <c r="H66" s="58"/>
    </row>
    <row r="67" spans="1:9" s="1" customFormat="1" ht="16.5" thickBot="1">
      <c r="A67" s="74" t="s">
        <v>310</v>
      </c>
      <c r="B67" s="75">
        <v>1</v>
      </c>
      <c r="C67" s="61">
        <f>SUM(C64:C66)</f>
        <v>1</v>
      </c>
      <c r="D67" s="61">
        <f>SUM(D65:D66)</f>
        <v>2</v>
      </c>
      <c r="E67" s="61"/>
      <c r="F67" s="61"/>
      <c r="G67" s="61"/>
      <c r="H67" s="62">
        <f>SUM(B67:G67)</f>
        <v>4</v>
      </c>
      <c r="I67" s="37"/>
    </row>
    <row r="68" spans="1:9" ht="15.75">
      <c r="A68" s="76"/>
      <c r="B68" s="77"/>
      <c r="C68" s="63"/>
      <c r="D68" s="63"/>
      <c r="E68" s="63"/>
      <c r="F68" s="63"/>
      <c r="G68" s="63"/>
      <c r="H68" s="63"/>
    </row>
    <row r="69" spans="1:9" ht="15.75">
      <c r="A69" s="78" t="s">
        <v>31</v>
      </c>
      <c r="B69" s="48">
        <v>1</v>
      </c>
      <c r="C69" s="49"/>
      <c r="D69" s="49"/>
      <c r="E69" s="49"/>
      <c r="F69" s="49"/>
      <c r="G69" s="49"/>
      <c r="H69" s="49"/>
    </row>
    <row r="70" spans="1:9">
      <c r="A70" s="50" t="s">
        <v>240</v>
      </c>
      <c r="B70" s="51"/>
      <c r="C70" s="49">
        <v>1</v>
      </c>
      <c r="D70" s="49"/>
      <c r="E70" s="49"/>
      <c r="F70" s="49"/>
      <c r="G70" s="49"/>
      <c r="H70" s="49" t="s">
        <v>306</v>
      </c>
    </row>
    <row r="71" spans="1:9" ht="15.75" thickBot="1">
      <c r="A71" s="56" t="s">
        <v>408</v>
      </c>
      <c r="B71" s="57"/>
      <c r="C71" s="58"/>
      <c r="D71" s="58">
        <v>1</v>
      </c>
      <c r="E71" s="58"/>
      <c r="F71" s="58"/>
      <c r="G71" s="58"/>
      <c r="H71" s="58"/>
    </row>
    <row r="72" spans="1:9" s="1" customFormat="1" ht="16.5" thickBot="1">
      <c r="A72" s="74" t="s">
        <v>311</v>
      </c>
      <c r="B72" s="75">
        <v>1</v>
      </c>
      <c r="C72" s="61">
        <f>C70</f>
        <v>1</v>
      </c>
      <c r="D72" s="61"/>
      <c r="E72" s="61"/>
      <c r="F72" s="61"/>
      <c r="G72" s="61"/>
      <c r="H72" s="62">
        <f>SUM(B72:G72)</f>
        <v>2</v>
      </c>
      <c r="I72" s="37"/>
    </row>
    <row r="73" spans="1:9" ht="15.75">
      <c r="A73" s="79"/>
      <c r="B73" s="80"/>
      <c r="C73" s="72"/>
      <c r="D73" s="72"/>
      <c r="E73" s="72"/>
      <c r="F73" s="63"/>
      <c r="G73" s="63"/>
      <c r="H73" s="63"/>
    </row>
    <row r="74" spans="1:9" ht="15.75">
      <c r="A74" s="78" t="s">
        <v>376</v>
      </c>
      <c r="B74" s="48">
        <v>1</v>
      </c>
      <c r="C74" s="49"/>
      <c r="D74" s="49"/>
      <c r="E74" s="49"/>
      <c r="F74" s="49"/>
      <c r="G74" s="49"/>
      <c r="H74" s="49"/>
    </row>
    <row r="75" spans="1:9">
      <c r="A75" s="50" t="s">
        <v>241</v>
      </c>
      <c r="B75" s="51"/>
      <c r="C75" s="49">
        <v>1</v>
      </c>
      <c r="D75" s="49"/>
      <c r="E75" s="49"/>
      <c r="F75" s="49"/>
      <c r="G75" s="49"/>
      <c r="H75" s="49" t="s">
        <v>307</v>
      </c>
    </row>
    <row r="76" spans="1:9">
      <c r="A76" s="52" t="s">
        <v>137</v>
      </c>
      <c r="B76" s="53"/>
      <c r="C76" s="49"/>
      <c r="D76" s="49">
        <v>1</v>
      </c>
      <c r="E76" s="49"/>
      <c r="F76" s="49"/>
      <c r="G76" s="49"/>
      <c r="H76" s="49"/>
    </row>
    <row r="77" spans="1:9">
      <c r="A77" s="52" t="s">
        <v>138</v>
      </c>
      <c r="B77" s="53"/>
      <c r="C77" s="49"/>
      <c r="D77" s="49">
        <v>1</v>
      </c>
      <c r="E77" s="49"/>
      <c r="F77" s="49"/>
      <c r="G77" s="49"/>
      <c r="H77" s="49"/>
    </row>
    <row r="78" spans="1:9">
      <c r="A78" s="50" t="s">
        <v>33</v>
      </c>
      <c r="B78" s="51"/>
      <c r="C78" s="49">
        <v>1</v>
      </c>
      <c r="D78" s="49"/>
      <c r="E78" s="49"/>
      <c r="F78" s="49"/>
      <c r="G78" s="49"/>
      <c r="H78" s="49"/>
    </row>
    <row r="79" spans="1:9" ht="15.75" thickBot="1">
      <c r="A79" s="56"/>
      <c r="B79" s="57"/>
      <c r="C79" s="58"/>
      <c r="D79" s="58"/>
      <c r="E79" s="58"/>
      <c r="F79" s="58"/>
      <c r="G79" s="58"/>
      <c r="H79" s="58"/>
    </row>
    <row r="80" spans="1:9" s="1" customFormat="1" ht="16.5" thickBot="1">
      <c r="A80" s="74" t="s">
        <v>312</v>
      </c>
      <c r="B80" s="75">
        <v>1</v>
      </c>
      <c r="C80" s="61">
        <f>SUM(C75:C79)</f>
        <v>2</v>
      </c>
      <c r="D80" s="61">
        <f>SUM(D76:D79)</f>
        <v>2</v>
      </c>
      <c r="E80" s="61"/>
      <c r="F80" s="61"/>
      <c r="G80" s="61"/>
      <c r="H80" s="62">
        <f>SUM(B80:G80)</f>
        <v>5</v>
      </c>
      <c r="I80" s="37"/>
    </row>
    <row r="81" spans="1:9" ht="15.75">
      <c r="A81" s="79"/>
      <c r="B81" s="80"/>
      <c r="C81" s="72"/>
      <c r="D81" s="72"/>
      <c r="E81" s="72"/>
      <c r="F81" s="63"/>
      <c r="G81" s="63"/>
      <c r="H81" s="63"/>
    </row>
    <row r="82" spans="1:9" ht="15.75">
      <c r="A82" s="47" t="s">
        <v>34</v>
      </c>
      <c r="B82" s="48">
        <v>1</v>
      </c>
      <c r="C82" s="49"/>
      <c r="D82" s="49"/>
      <c r="E82" s="49"/>
      <c r="F82" s="49"/>
      <c r="G82" s="49"/>
      <c r="H82" s="49" t="s">
        <v>205</v>
      </c>
    </row>
    <row r="83" spans="1:9">
      <c r="A83" s="50" t="s">
        <v>35</v>
      </c>
      <c r="B83" s="51"/>
      <c r="C83" s="49">
        <v>1</v>
      </c>
      <c r="D83" s="49"/>
      <c r="E83" s="49"/>
      <c r="F83" s="49"/>
      <c r="G83" s="49"/>
      <c r="H83" s="49"/>
    </row>
    <row r="84" spans="1:9" ht="15.75" thickBot="1">
      <c r="A84" s="81" t="s">
        <v>36</v>
      </c>
      <c r="B84" s="82"/>
      <c r="C84" s="58">
        <v>1</v>
      </c>
      <c r="D84" s="58"/>
      <c r="E84" s="58"/>
      <c r="F84" s="58"/>
      <c r="G84" s="58"/>
      <c r="H84" s="58"/>
    </row>
    <row r="85" spans="1:9" s="1" customFormat="1" ht="16.5" thickBot="1">
      <c r="A85" s="74" t="s">
        <v>313</v>
      </c>
      <c r="B85" s="75">
        <v>1</v>
      </c>
      <c r="C85" s="61">
        <f>SUM(C82:C84)</f>
        <v>2</v>
      </c>
      <c r="D85" s="61"/>
      <c r="E85" s="61"/>
      <c r="F85" s="61"/>
      <c r="G85" s="61"/>
      <c r="H85" s="62">
        <f>SUM(B85:G85)</f>
        <v>3</v>
      </c>
      <c r="I85" s="37"/>
    </row>
    <row r="86" spans="1:9">
      <c r="A86" s="83"/>
      <c r="B86" s="84"/>
      <c r="C86" s="83"/>
      <c r="D86" s="83"/>
      <c r="E86" s="83"/>
      <c r="F86" s="83"/>
      <c r="G86" s="83"/>
      <c r="H86" s="83"/>
    </row>
    <row r="87" spans="1:9" ht="15.75">
      <c r="A87" s="1" t="s">
        <v>336</v>
      </c>
      <c r="B87" s="2">
        <f>B85+B80+B72+B67+B61+B31</f>
        <v>6</v>
      </c>
      <c r="C87" s="1"/>
      <c r="D87" s="1"/>
      <c r="E87" s="1"/>
    </row>
    <row r="88" spans="1:9" ht="15.75">
      <c r="A88" s="1" t="s">
        <v>352</v>
      </c>
      <c r="C88" s="1">
        <f>C85+C80+C72++C67+C61+C31</f>
        <v>15</v>
      </c>
      <c r="D88" s="1"/>
      <c r="E88" s="1"/>
    </row>
    <row r="89" spans="1:9" ht="15.75">
      <c r="A89" s="1" t="s">
        <v>314</v>
      </c>
      <c r="C89" s="1"/>
      <c r="D89" s="1">
        <f>D80+D67+D61+D31</f>
        <v>32</v>
      </c>
      <c r="E89" s="1"/>
    </row>
    <row r="90" spans="1:9" ht="15.75">
      <c r="A90" s="1" t="s">
        <v>315</v>
      </c>
      <c r="C90" s="1"/>
      <c r="D90" s="1"/>
      <c r="E90" s="1">
        <f>E61+E31</f>
        <v>7</v>
      </c>
    </row>
    <row r="91" spans="1:9" ht="15.75">
      <c r="C91" s="1"/>
      <c r="D91" s="1"/>
      <c r="E91" s="1"/>
    </row>
    <row r="92" spans="1:9" ht="15.75" thickBot="1"/>
    <row r="93" spans="1:9" ht="16.5" thickBot="1">
      <c r="A93" s="9" t="s">
        <v>42</v>
      </c>
      <c r="B93" s="10"/>
      <c r="C93" s="25"/>
      <c r="D93" s="25"/>
      <c r="E93" s="85">
        <f>E90+D89+C88+B87</f>
        <v>60</v>
      </c>
    </row>
  </sheetData>
  <pageMargins left="0.7" right="0.7" top="0.75" bottom="0.75" header="0.3" footer="0.3"/>
  <pageSetup scale="66" fitToHeight="3" orientation="portrait" r:id="rId1"/>
  <headerFooter>
    <oddHeader xml:space="preserve">&amp;R </oddHeader>
    <oddFooter xml:space="preserve">&amp;C&amp;F&amp;R&amp;P of  &amp;N  </oddFooter>
  </headerFooter>
  <rowBreaks count="1" manualBreakCount="1">
    <brk id="61" max="16383" man="1"/>
  </rowBreaks>
  <ignoredErrors>
    <ignoredError sqref="C67 C8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117"/>
  <sheetViews>
    <sheetView zoomScaleNormal="100" workbookViewId="0">
      <pane ySplit="3" topLeftCell="A79" activePane="bottomLeft" state="frozen"/>
      <selection pane="bottomLeft" activeCell="K76" sqref="K76"/>
    </sheetView>
  </sheetViews>
  <sheetFormatPr defaultRowHeight="15"/>
  <cols>
    <col min="1" max="1" width="48.28515625" style="12" bestFit="1" customWidth="1"/>
    <col min="2" max="2" width="8.7109375" style="4" bestFit="1" customWidth="1"/>
    <col min="3" max="3" width="11.140625" style="12" bestFit="1" customWidth="1"/>
    <col min="4" max="5" width="12.5703125" style="12" bestFit="1" customWidth="1"/>
    <col min="6" max="6" width="8.28515625" style="46" customWidth="1"/>
    <col min="7" max="7" width="9.85546875" style="46" bestFit="1" customWidth="1"/>
    <col min="8" max="8" width="13.42578125" style="12" bestFit="1" customWidth="1"/>
    <col min="9" max="9" width="5.42578125" style="12" bestFit="1" customWidth="1"/>
    <col min="10" max="16384" width="9.140625" style="12"/>
  </cols>
  <sheetData>
    <row r="1" spans="1:9" ht="15.75">
      <c r="A1" s="1" t="s">
        <v>71</v>
      </c>
    </row>
    <row r="2" spans="1:9" ht="15.75">
      <c r="F2" s="146"/>
      <c r="G2" s="146"/>
    </row>
    <row r="3" spans="1:9" s="141" customFormat="1" ht="15.75">
      <c r="A3" s="137" t="s">
        <v>0</v>
      </c>
      <c r="B3" s="138" t="s">
        <v>337</v>
      </c>
      <c r="C3" s="139" t="s">
        <v>317</v>
      </c>
      <c r="D3" s="139" t="s">
        <v>318</v>
      </c>
      <c r="E3" s="139" t="s">
        <v>318</v>
      </c>
      <c r="F3" s="140" t="s">
        <v>256</v>
      </c>
      <c r="G3" s="140" t="s">
        <v>257</v>
      </c>
      <c r="H3" s="140" t="s">
        <v>272</v>
      </c>
    </row>
    <row r="4" spans="1:9" ht="15.75">
      <c r="A4" s="14"/>
      <c r="B4" s="2"/>
      <c r="C4" s="1"/>
      <c r="D4" s="1"/>
      <c r="E4" s="1"/>
      <c r="F4" s="37"/>
      <c r="G4" s="37"/>
      <c r="H4" s="37"/>
    </row>
    <row r="5" spans="1:9" ht="15.75">
      <c r="A5" s="115" t="s">
        <v>54</v>
      </c>
      <c r="B5" s="48">
        <v>1</v>
      </c>
      <c r="C5" s="49" t="s">
        <v>41</v>
      </c>
      <c r="D5" s="49"/>
      <c r="E5" s="49"/>
      <c r="F5" s="49"/>
      <c r="G5" s="49"/>
      <c r="H5" s="116"/>
      <c r="I5" s="16"/>
    </row>
    <row r="6" spans="1:9">
      <c r="A6" s="49"/>
      <c r="B6" s="48"/>
      <c r="C6" s="49"/>
      <c r="D6" s="49"/>
      <c r="E6" s="49"/>
      <c r="F6" s="49"/>
      <c r="G6" s="49"/>
      <c r="H6" s="86"/>
      <c r="I6" s="87"/>
    </row>
    <row r="7" spans="1:9">
      <c r="A7" s="50" t="s">
        <v>43</v>
      </c>
      <c r="B7" s="51"/>
      <c r="C7" s="49">
        <v>1</v>
      </c>
      <c r="D7" s="49"/>
      <c r="E7" s="49"/>
      <c r="F7" s="49">
        <v>1964</v>
      </c>
      <c r="G7" s="49"/>
      <c r="H7" s="86" t="s">
        <v>316</v>
      </c>
      <c r="I7" s="87"/>
    </row>
    <row r="8" spans="1:9">
      <c r="A8" s="52" t="s">
        <v>44</v>
      </c>
      <c r="B8" s="53"/>
      <c r="C8" s="49"/>
      <c r="D8" s="49">
        <v>1</v>
      </c>
      <c r="E8" s="49"/>
      <c r="F8" s="49"/>
      <c r="G8" s="49"/>
      <c r="H8" s="86"/>
      <c r="I8" s="87"/>
    </row>
    <row r="9" spans="1:9">
      <c r="A9" s="52" t="s">
        <v>45</v>
      </c>
      <c r="B9" s="53"/>
      <c r="C9" s="49"/>
      <c r="D9" s="49">
        <v>1</v>
      </c>
      <c r="E9" s="49"/>
      <c r="F9" s="49"/>
      <c r="G9" s="49"/>
      <c r="H9" s="86"/>
      <c r="I9" s="87"/>
    </row>
    <row r="10" spans="1:9">
      <c r="A10" s="52" t="s">
        <v>46</v>
      </c>
      <c r="B10" s="53"/>
      <c r="C10" s="49"/>
      <c r="D10" s="49">
        <v>1</v>
      </c>
      <c r="E10" s="49"/>
      <c r="F10" s="49"/>
      <c r="G10" s="49"/>
      <c r="H10" s="86"/>
      <c r="I10" s="87"/>
    </row>
    <row r="11" spans="1:9">
      <c r="A11" s="52" t="s">
        <v>41</v>
      </c>
      <c r="B11" s="53"/>
      <c r="C11" s="49" t="s">
        <v>41</v>
      </c>
      <c r="D11" s="49"/>
      <c r="E11" s="49"/>
      <c r="F11" s="49"/>
      <c r="G11" s="49"/>
      <c r="H11" s="86"/>
      <c r="I11" s="87"/>
    </row>
    <row r="12" spans="1:9">
      <c r="A12" s="50" t="s">
        <v>325</v>
      </c>
      <c r="B12" s="51"/>
      <c r="C12" s="49">
        <v>1</v>
      </c>
      <c r="D12" s="49"/>
      <c r="E12" s="49"/>
      <c r="F12" s="49">
        <v>1967</v>
      </c>
      <c r="G12" s="49"/>
      <c r="H12" s="86"/>
      <c r="I12" s="87"/>
    </row>
    <row r="13" spans="1:9">
      <c r="A13" s="52" t="s">
        <v>47</v>
      </c>
      <c r="B13" s="53"/>
      <c r="C13" s="49"/>
      <c r="D13" s="49">
        <v>1</v>
      </c>
      <c r="E13" s="49"/>
      <c r="F13" s="49"/>
      <c r="G13" s="49"/>
      <c r="H13" s="86"/>
      <c r="I13" s="87"/>
    </row>
    <row r="14" spans="1:9">
      <c r="A14" s="52"/>
      <c r="B14" s="53"/>
      <c r="C14" s="49"/>
      <c r="D14" s="49"/>
      <c r="E14" s="49"/>
      <c r="F14" s="49"/>
      <c r="G14" s="49"/>
      <c r="H14" s="86"/>
      <c r="I14" s="87"/>
    </row>
    <row r="15" spans="1:9">
      <c r="A15" s="50" t="s">
        <v>48</v>
      </c>
      <c r="B15" s="51"/>
      <c r="C15" s="49">
        <v>1</v>
      </c>
      <c r="D15" s="49"/>
      <c r="E15" s="49"/>
      <c r="F15" s="49">
        <v>1968</v>
      </c>
      <c r="G15" s="49"/>
      <c r="H15" s="86" t="s">
        <v>273</v>
      </c>
      <c r="I15" s="87"/>
    </row>
    <row r="16" spans="1:9">
      <c r="A16" s="52" t="s">
        <v>49</v>
      </c>
      <c r="B16" s="53"/>
      <c r="C16" s="49"/>
      <c r="D16" s="49">
        <v>1</v>
      </c>
      <c r="E16" s="49"/>
      <c r="F16" s="49"/>
      <c r="G16" s="49"/>
      <c r="H16" s="86"/>
      <c r="I16" s="87"/>
    </row>
    <row r="17" spans="1:9">
      <c r="A17" s="52"/>
      <c r="B17" s="53"/>
      <c r="C17" s="49"/>
      <c r="D17" s="49"/>
      <c r="E17" s="49"/>
      <c r="F17" s="49"/>
      <c r="G17" s="49"/>
      <c r="H17" s="86"/>
      <c r="I17" s="87"/>
    </row>
    <row r="18" spans="1:9">
      <c r="A18" s="50" t="s">
        <v>50</v>
      </c>
      <c r="B18" s="51"/>
      <c r="C18" s="49">
        <v>1</v>
      </c>
      <c r="D18" s="49"/>
      <c r="E18" s="49"/>
      <c r="F18" s="49">
        <v>1971</v>
      </c>
      <c r="G18" s="49"/>
      <c r="H18" s="86" t="s">
        <v>274</v>
      </c>
      <c r="I18" s="87"/>
    </row>
    <row r="19" spans="1:9">
      <c r="A19" s="52" t="s">
        <v>51</v>
      </c>
      <c r="B19" s="53"/>
      <c r="C19" s="49"/>
      <c r="D19" s="49">
        <v>1</v>
      </c>
      <c r="E19" s="49"/>
      <c r="F19" s="49"/>
      <c r="G19" s="49"/>
      <c r="H19" s="86"/>
      <c r="I19" s="87"/>
    </row>
    <row r="20" spans="1:9">
      <c r="A20" s="52" t="s">
        <v>52</v>
      </c>
      <c r="B20" s="53"/>
      <c r="C20" s="49"/>
      <c r="D20" s="49">
        <v>1</v>
      </c>
      <c r="E20" s="49"/>
      <c r="F20" s="49"/>
      <c r="G20" s="49"/>
      <c r="H20" s="86"/>
      <c r="I20" s="87"/>
    </row>
    <row r="21" spans="1:9" ht="15.75" thickBot="1">
      <c r="A21" s="117" t="s">
        <v>53</v>
      </c>
      <c r="B21" s="118"/>
      <c r="C21" s="119"/>
      <c r="D21" s="119">
        <v>1</v>
      </c>
      <c r="E21" s="119"/>
      <c r="F21" s="119"/>
      <c r="G21" s="119"/>
      <c r="H21" s="120"/>
      <c r="I21" s="114"/>
    </row>
    <row r="22" spans="1:9" s="2" customFormat="1" ht="16.5" thickBot="1">
      <c r="A22" s="89" t="s">
        <v>338</v>
      </c>
      <c r="B22" s="90">
        <f>SUM(B5:B21)</f>
        <v>1</v>
      </c>
      <c r="C22" s="91">
        <f>SUM(C5:C21)</f>
        <v>4</v>
      </c>
      <c r="D22" s="91">
        <f>SUM(D7:D21)</f>
        <v>8</v>
      </c>
      <c r="E22" s="91"/>
      <c r="F22" s="91"/>
      <c r="G22" s="91"/>
      <c r="H22" s="91"/>
      <c r="I22" s="92">
        <f>SUM(B22:H22)</f>
        <v>13</v>
      </c>
    </row>
    <row r="24" spans="1:9" ht="15.75">
      <c r="A24" s="64" t="s">
        <v>242</v>
      </c>
      <c r="B24" s="65">
        <v>1</v>
      </c>
      <c r="C24" s="49" t="s">
        <v>41</v>
      </c>
      <c r="D24" s="49"/>
      <c r="E24" s="49"/>
      <c r="F24" s="49"/>
      <c r="G24" s="49"/>
      <c r="H24" s="86"/>
      <c r="I24" s="87"/>
    </row>
    <row r="25" spans="1:9" ht="15.75">
      <c r="A25" s="64"/>
      <c r="B25" s="65"/>
      <c r="C25" s="49"/>
      <c r="D25" s="49"/>
      <c r="E25" s="49"/>
      <c r="F25" s="49"/>
      <c r="G25" s="49"/>
      <c r="H25" s="86"/>
      <c r="I25" s="87"/>
    </row>
    <row r="26" spans="1:9">
      <c r="A26" s="66" t="s">
        <v>55</v>
      </c>
      <c r="B26" s="67"/>
      <c r="C26" s="49">
        <v>1</v>
      </c>
      <c r="D26" s="49"/>
      <c r="E26" s="49"/>
      <c r="F26" s="49">
        <v>1964</v>
      </c>
      <c r="G26" s="49"/>
      <c r="H26" s="86" t="s">
        <v>275</v>
      </c>
      <c r="I26" s="87"/>
    </row>
    <row r="27" spans="1:9">
      <c r="A27" s="52" t="s">
        <v>56</v>
      </c>
      <c r="B27" s="53"/>
      <c r="C27" s="49"/>
      <c r="D27" s="49">
        <v>1</v>
      </c>
      <c r="E27" s="49"/>
      <c r="F27" s="49"/>
      <c r="G27" s="49"/>
      <c r="H27" s="86"/>
      <c r="I27" s="87"/>
    </row>
    <row r="28" spans="1:9">
      <c r="A28" s="52" t="s">
        <v>57</v>
      </c>
      <c r="B28" s="53"/>
      <c r="C28" s="49"/>
      <c r="D28" s="49">
        <v>1</v>
      </c>
      <c r="E28" s="49"/>
      <c r="F28" s="49"/>
      <c r="G28" s="49"/>
      <c r="H28" s="86"/>
      <c r="I28" s="87"/>
    </row>
    <row r="29" spans="1:9">
      <c r="A29" s="52" t="s">
        <v>327</v>
      </c>
      <c r="B29" s="53"/>
      <c r="C29" s="49"/>
      <c r="D29" s="49">
        <v>1</v>
      </c>
      <c r="E29" s="49"/>
      <c r="F29" s="49"/>
      <c r="G29" s="49"/>
      <c r="H29" s="86"/>
      <c r="I29" s="87"/>
    </row>
    <row r="30" spans="1:9">
      <c r="A30" s="52" t="s">
        <v>326</v>
      </c>
      <c r="B30" s="53"/>
      <c r="C30" s="49"/>
      <c r="D30" s="49">
        <v>1</v>
      </c>
      <c r="E30" s="49"/>
      <c r="F30" s="49"/>
      <c r="G30" s="49"/>
      <c r="H30" s="86"/>
      <c r="I30" s="87"/>
    </row>
    <row r="31" spans="1:9">
      <c r="A31" s="52"/>
      <c r="B31" s="53"/>
      <c r="C31" s="49"/>
      <c r="D31" s="49"/>
      <c r="E31" s="49"/>
      <c r="F31" s="49"/>
      <c r="G31" s="49"/>
      <c r="H31" s="86"/>
      <c r="I31" s="87"/>
    </row>
    <row r="32" spans="1:9">
      <c r="A32" s="50" t="s">
        <v>58</v>
      </c>
      <c r="B32" s="51"/>
      <c r="C32" s="49">
        <v>1</v>
      </c>
      <c r="D32" s="49"/>
      <c r="E32" s="49"/>
      <c r="F32" s="49">
        <v>1965</v>
      </c>
      <c r="G32" s="49"/>
      <c r="H32" s="86"/>
      <c r="I32" s="87"/>
    </row>
    <row r="33" spans="1:9">
      <c r="A33" s="52" t="s">
        <v>59</v>
      </c>
      <c r="B33" s="53"/>
      <c r="C33" s="49"/>
      <c r="D33" s="49">
        <v>1</v>
      </c>
      <c r="E33" s="49"/>
      <c r="F33" s="49"/>
      <c r="G33" s="49"/>
      <c r="H33" s="86"/>
      <c r="I33" s="87"/>
    </row>
    <row r="34" spans="1:9">
      <c r="A34" s="52" t="s">
        <v>60</v>
      </c>
      <c r="B34" s="53"/>
      <c r="C34" s="49"/>
      <c r="D34" s="49">
        <v>1</v>
      </c>
      <c r="E34" s="49"/>
      <c r="F34" s="49"/>
      <c r="G34" s="49"/>
      <c r="H34" s="86"/>
      <c r="I34" s="87"/>
    </row>
    <row r="35" spans="1:9">
      <c r="A35" s="54" t="s">
        <v>328</v>
      </c>
      <c r="B35" s="55"/>
      <c r="C35" s="49"/>
      <c r="D35" s="49"/>
      <c r="E35" s="49">
        <v>1</v>
      </c>
      <c r="F35" s="49"/>
      <c r="G35" s="49"/>
      <c r="H35" s="86"/>
      <c r="I35" s="87"/>
    </row>
    <row r="36" spans="1:9">
      <c r="A36" s="121"/>
      <c r="B36" s="122"/>
      <c r="C36" s="49"/>
      <c r="D36" s="49"/>
      <c r="E36" s="49"/>
      <c r="F36" s="49"/>
      <c r="G36" s="49"/>
      <c r="H36" s="86"/>
      <c r="I36" s="87"/>
    </row>
    <row r="37" spans="1:9">
      <c r="A37" s="50" t="s">
        <v>62</v>
      </c>
      <c r="B37" s="51"/>
      <c r="C37" s="49">
        <v>1</v>
      </c>
      <c r="D37" s="49"/>
      <c r="E37" s="49"/>
      <c r="F37" s="49">
        <v>1967</v>
      </c>
      <c r="G37" s="49"/>
      <c r="H37" s="86" t="s">
        <v>61</v>
      </c>
      <c r="I37" s="87"/>
    </row>
    <row r="38" spans="1:9">
      <c r="A38" s="52" t="s">
        <v>63</v>
      </c>
      <c r="B38" s="53"/>
      <c r="C38" s="49"/>
      <c r="D38" s="49">
        <v>1</v>
      </c>
      <c r="E38" s="49"/>
      <c r="F38" s="49"/>
      <c r="G38" s="49"/>
      <c r="H38" s="86"/>
      <c r="I38" s="87"/>
    </row>
    <row r="39" spans="1:9" ht="15.75" thickBot="1">
      <c r="A39" s="117" t="s">
        <v>64</v>
      </c>
      <c r="B39" s="118"/>
      <c r="C39" s="119"/>
      <c r="D39" s="119">
        <v>1</v>
      </c>
      <c r="E39" s="119"/>
      <c r="F39" s="119"/>
      <c r="G39" s="119"/>
      <c r="H39" s="120"/>
      <c r="I39" s="88"/>
    </row>
    <row r="40" spans="1:9" s="2" customFormat="1" ht="16.5" thickBot="1">
      <c r="A40" s="89" t="s">
        <v>339</v>
      </c>
      <c r="B40" s="90">
        <f>SUM(B24:B39)</f>
        <v>1</v>
      </c>
      <c r="C40" s="91">
        <f>SUM(C24:C39)</f>
        <v>3</v>
      </c>
      <c r="D40" s="91">
        <f>SUM(D26:D39)</f>
        <v>8</v>
      </c>
      <c r="E40" s="91">
        <f>SUM(E26:E39)</f>
        <v>1</v>
      </c>
      <c r="F40" s="91"/>
      <c r="G40" s="91"/>
      <c r="H40" s="91"/>
      <c r="I40" s="92">
        <f>SUM(B40:H40)</f>
        <v>13</v>
      </c>
    </row>
    <row r="41" spans="1:9" ht="15.75">
      <c r="A41" s="32"/>
      <c r="B41" s="93"/>
      <c r="C41" s="1"/>
      <c r="D41" s="1"/>
      <c r="E41" s="1"/>
    </row>
    <row r="42" spans="1:9" ht="15.75">
      <c r="A42" s="64" t="s">
        <v>65</v>
      </c>
      <c r="B42" s="65">
        <v>1</v>
      </c>
      <c r="C42" s="47" t="s">
        <v>41</v>
      </c>
      <c r="D42" s="47"/>
      <c r="E42" s="47"/>
      <c r="F42" s="49"/>
      <c r="G42" s="49"/>
      <c r="H42" s="86"/>
      <c r="I42" s="87"/>
    </row>
    <row r="43" spans="1:9">
      <c r="A43" s="50" t="s">
        <v>66</v>
      </c>
      <c r="B43" s="51"/>
      <c r="C43" s="49">
        <v>1</v>
      </c>
      <c r="D43" s="49"/>
      <c r="E43" s="49"/>
      <c r="F43" s="49"/>
      <c r="G43" s="49"/>
      <c r="H43" s="86" t="s">
        <v>289</v>
      </c>
      <c r="I43" s="87"/>
    </row>
    <row r="44" spans="1:9">
      <c r="A44" s="52" t="s">
        <v>67</v>
      </c>
      <c r="B44" s="53"/>
      <c r="C44" s="49"/>
      <c r="D44" s="49">
        <v>1</v>
      </c>
      <c r="E44" s="49"/>
      <c r="F44" s="49"/>
      <c r="G44" s="49"/>
      <c r="H44" s="86"/>
      <c r="I44" s="87"/>
    </row>
    <row r="45" spans="1:9">
      <c r="A45" s="52" t="s">
        <v>63</v>
      </c>
      <c r="B45" s="53"/>
      <c r="C45" s="49"/>
      <c r="D45" s="49">
        <v>1</v>
      </c>
      <c r="E45" s="49"/>
      <c r="F45" s="49"/>
      <c r="G45" s="49"/>
      <c r="H45" s="86"/>
      <c r="I45" s="87"/>
    </row>
    <row r="46" spans="1:9">
      <c r="A46" s="50" t="s">
        <v>403</v>
      </c>
      <c r="B46" s="51"/>
      <c r="C46" s="49">
        <v>1</v>
      </c>
      <c r="D46" s="49"/>
      <c r="E46" s="49"/>
      <c r="F46" s="49"/>
      <c r="G46" s="49"/>
      <c r="H46" s="86" t="s">
        <v>61</v>
      </c>
      <c r="I46" s="87"/>
    </row>
    <row r="47" spans="1:9">
      <c r="A47" s="50" t="s">
        <v>79</v>
      </c>
      <c r="B47" s="51"/>
      <c r="C47" s="49">
        <v>1</v>
      </c>
      <c r="D47" s="49"/>
      <c r="E47" s="49"/>
      <c r="F47" s="49"/>
      <c r="G47" s="49"/>
      <c r="H47" s="86" t="s">
        <v>319</v>
      </c>
      <c r="I47" s="87"/>
    </row>
    <row r="48" spans="1:9">
      <c r="A48" s="52" t="s">
        <v>68</v>
      </c>
      <c r="B48" s="53"/>
      <c r="C48" s="49"/>
      <c r="D48" s="49">
        <v>1</v>
      </c>
      <c r="E48" s="49"/>
      <c r="F48" s="49"/>
      <c r="G48" s="49"/>
      <c r="H48" s="86"/>
      <c r="I48" s="87"/>
    </row>
    <row r="49" spans="1:9" ht="15.75" thickBot="1">
      <c r="A49" s="123" t="s">
        <v>404</v>
      </c>
      <c r="B49" s="124"/>
      <c r="C49" s="119">
        <v>1</v>
      </c>
      <c r="D49" s="119"/>
      <c r="E49" s="119"/>
      <c r="F49" s="119"/>
      <c r="G49" s="119"/>
      <c r="H49" s="120" t="s">
        <v>69</v>
      </c>
      <c r="I49" s="88"/>
    </row>
    <row r="50" spans="1:9" s="2" customFormat="1" ht="16.5" thickBot="1">
      <c r="A50" s="9" t="s">
        <v>340</v>
      </c>
      <c r="B50" s="91">
        <f>SUM(B42:B49)</f>
        <v>1</v>
      </c>
      <c r="C50" s="91">
        <f>SUM(C42:C49)</f>
        <v>4</v>
      </c>
      <c r="D50" s="91">
        <f>SUM(D42:D49)</f>
        <v>3</v>
      </c>
      <c r="E50" s="91"/>
      <c r="F50" s="91"/>
      <c r="G50" s="91"/>
      <c r="H50" s="91"/>
      <c r="I50" s="92">
        <f>SUM(B50:H50)</f>
        <v>8</v>
      </c>
    </row>
    <row r="51" spans="1:9" ht="15.75">
      <c r="A51" s="39"/>
      <c r="B51" s="95"/>
    </row>
    <row r="52" spans="1:9" ht="15.75">
      <c r="A52" s="78" t="s">
        <v>70</v>
      </c>
      <c r="B52" s="48">
        <v>1</v>
      </c>
      <c r="C52" s="49" t="s">
        <v>41</v>
      </c>
      <c r="D52" s="49"/>
      <c r="E52" s="49"/>
      <c r="F52" s="49"/>
      <c r="G52" s="49"/>
      <c r="H52" s="86"/>
      <c r="I52" s="87"/>
    </row>
    <row r="53" spans="1:9">
      <c r="A53" s="50" t="s">
        <v>386</v>
      </c>
      <c r="B53" s="48"/>
      <c r="C53" s="49"/>
      <c r="D53" s="49"/>
      <c r="E53" s="49"/>
      <c r="F53" s="49">
        <v>1945</v>
      </c>
      <c r="G53" s="49">
        <v>2010</v>
      </c>
      <c r="H53" s="86"/>
      <c r="I53" s="87"/>
    </row>
    <row r="54" spans="1:9">
      <c r="A54" s="50" t="s">
        <v>409</v>
      </c>
      <c r="B54" s="48"/>
      <c r="C54" s="49">
        <v>1</v>
      </c>
      <c r="D54" s="49"/>
      <c r="E54" s="49"/>
      <c r="F54" s="49"/>
      <c r="G54" s="49"/>
      <c r="H54" s="86"/>
      <c r="I54" s="87"/>
    </row>
    <row r="55" spans="1:9">
      <c r="A55" s="50" t="s">
        <v>410</v>
      </c>
      <c r="B55" s="48"/>
      <c r="C55" s="49">
        <v>1</v>
      </c>
      <c r="D55" s="49"/>
      <c r="E55" s="49"/>
      <c r="F55" s="49"/>
      <c r="G55" s="49"/>
      <c r="H55" s="86"/>
      <c r="I55" s="87"/>
    </row>
    <row r="56" spans="1:9">
      <c r="A56" s="50" t="s">
        <v>332</v>
      </c>
      <c r="B56" s="51"/>
      <c r="C56" s="49">
        <v>1</v>
      </c>
      <c r="D56" s="49"/>
      <c r="E56" s="49"/>
      <c r="F56" s="49">
        <v>1972</v>
      </c>
      <c r="G56" s="49"/>
      <c r="H56" s="86" t="s">
        <v>149</v>
      </c>
      <c r="I56" s="87"/>
    </row>
    <row r="57" spans="1:9">
      <c r="A57" s="52" t="s">
        <v>72</v>
      </c>
      <c r="B57" s="53"/>
      <c r="C57" s="49"/>
      <c r="D57" s="49">
        <v>1</v>
      </c>
      <c r="E57" s="49"/>
      <c r="F57" s="49"/>
      <c r="G57" s="49"/>
      <c r="H57" s="86"/>
      <c r="I57" s="87"/>
    </row>
    <row r="58" spans="1:9">
      <c r="A58" s="52" t="s">
        <v>73</v>
      </c>
      <c r="B58" s="53"/>
      <c r="C58" s="49"/>
      <c r="D58" s="49">
        <v>1</v>
      </c>
      <c r="E58" s="49"/>
      <c r="F58" s="49"/>
      <c r="G58" s="49"/>
      <c r="H58" s="86"/>
      <c r="I58" s="87"/>
    </row>
    <row r="59" spans="1:9">
      <c r="A59" s="50" t="s">
        <v>74</v>
      </c>
      <c r="B59" s="51"/>
      <c r="C59" s="49">
        <v>1</v>
      </c>
      <c r="D59" s="49"/>
      <c r="E59" s="49"/>
      <c r="F59" s="49">
        <v>1975</v>
      </c>
      <c r="G59" s="49"/>
      <c r="H59" s="86"/>
      <c r="I59" s="87"/>
    </row>
    <row r="60" spans="1:9">
      <c r="A60" s="52" t="s">
        <v>75</v>
      </c>
      <c r="B60" s="53"/>
      <c r="C60" s="49"/>
      <c r="D60" s="49">
        <v>1</v>
      </c>
      <c r="E60" s="49"/>
      <c r="F60" s="49"/>
      <c r="G60" s="49"/>
      <c r="H60" s="86"/>
      <c r="I60" s="87"/>
    </row>
    <row r="61" spans="1:9">
      <c r="A61" s="52" t="s">
        <v>69</v>
      </c>
      <c r="B61" s="53"/>
      <c r="C61" s="49"/>
      <c r="D61" s="49">
        <v>1</v>
      </c>
      <c r="E61" s="49"/>
      <c r="F61" s="49"/>
      <c r="G61" s="49"/>
      <c r="H61" s="86"/>
      <c r="I61" s="87"/>
    </row>
    <row r="62" spans="1:9" ht="15.75" thickBot="1">
      <c r="A62" s="125" t="s">
        <v>146</v>
      </c>
      <c r="B62" s="126"/>
      <c r="C62" s="127"/>
      <c r="D62" s="127">
        <v>1</v>
      </c>
      <c r="E62" s="127"/>
      <c r="F62" s="127"/>
      <c r="G62" s="127"/>
      <c r="H62" s="128"/>
    </row>
    <row r="63" spans="1:9" s="2" customFormat="1" ht="16.5" thickBot="1">
      <c r="A63" s="9" t="s">
        <v>341</v>
      </c>
      <c r="B63" s="91">
        <f>SUM(B52:B62)</f>
        <v>1</v>
      </c>
      <c r="C63" s="91">
        <f>SUM(C52:C61)</f>
        <v>4</v>
      </c>
      <c r="D63" s="91">
        <f>SUM(D56:D62)</f>
        <v>5</v>
      </c>
      <c r="E63" s="91"/>
      <c r="F63" s="91"/>
      <c r="G63" s="91"/>
      <c r="H63" s="91"/>
      <c r="I63" s="92">
        <f>SUM(B63:H63)</f>
        <v>10</v>
      </c>
    </row>
    <row r="64" spans="1:9" ht="15.75">
      <c r="A64" s="2"/>
      <c r="C64" s="1"/>
      <c r="D64" s="1"/>
      <c r="E64" s="1"/>
    </row>
    <row r="65" spans="1:9" ht="15.75">
      <c r="A65" s="47" t="s">
        <v>76</v>
      </c>
      <c r="B65" s="48">
        <v>1</v>
      </c>
      <c r="C65" s="49" t="s">
        <v>41</v>
      </c>
      <c r="D65" s="49"/>
      <c r="E65" s="49"/>
      <c r="F65" s="49"/>
      <c r="G65" s="49"/>
      <c r="H65" s="86"/>
      <c r="I65" s="87"/>
    </row>
    <row r="66" spans="1:9">
      <c r="A66" s="50" t="s">
        <v>78</v>
      </c>
      <c r="B66" s="51"/>
      <c r="C66" s="49">
        <v>1</v>
      </c>
      <c r="D66" s="49"/>
      <c r="E66" s="49"/>
      <c r="F66" s="49">
        <v>1976</v>
      </c>
      <c r="G66" s="49"/>
      <c r="H66" s="86" t="s">
        <v>276</v>
      </c>
      <c r="I66" s="87"/>
    </row>
    <row r="67" spans="1:9">
      <c r="A67" s="50" t="s">
        <v>77</v>
      </c>
      <c r="B67" s="51"/>
      <c r="C67" s="49">
        <v>1</v>
      </c>
      <c r="D67" s="49"/>
      <c r="E67" s="49"/>
      <c r="F67" s="49"/>
      <c r="G67" s="49"/>
      <c r="H67" s="86"/>
      <c r="I67" s="87"/>
    </row>
    <row r="68" spans="1:9" ht="15.75" thickBot="1">
      <c r="A68" s="129"/>
      <c r="B68" s="130"/>
      <c r="C68" s="127"/>
      <c r="D68" s="127"/>
      <c r="E68" s="127"/>
      <c r="F68" s="127"/>
      <c r="G68" s="127"/>
      <c r="H68" s="128"/>
      <c r="I68" s="46"/>
    </row>
    <row r="69" spans="1:9" s="2" customFormat="1" ht="16.5" thickBot="1">
      <c r="A69" s="9" t="s">
        <v>342</v>
      </c>
      <c r="B69" s="91">
        <f>SUM(B65:B67)</f>
        <v>1</v>
      </c>
      <c r="C69" s="91">
        <f>SUM(C65:C67)</f>
        <v>2</v>
      </c>
      <c r="D69" s="91"/>
      <c r="E69" s="91"/>
      <c r="F69" s="91"/>
      <c r="G69" s="91"/>
      <c r="H69" s="91"/>
      <c r="I69" s="92">
        <f>SUM(B69:H69)</f>
        <v>3</v>
      </c>
    </row>
    <row r="70" spans="1:9" s="2" customFormat="1" ht="15.75">
      <c r="A70" s="96"/>
      <c r="B70" s="96"/>
      <c r="C70" s="96"/>
      <c r="D70" s="96"/>
      <c r="E70" s="96"/>
      <c r="F70" s="96"/>
      <c r="G70" s="96"/>
      <c r="H70" s="96"/>
      <c r="I70" s="96"/>
    </row>
    <row r="71" spans="1:9" s="2" customFormat="1" ht="15.75">
      <c r="A71" s="47" t="s">
        <v>82</v>
      </c>
      <c r="B71" s="48">
        <v>1</v>
      </c>
      <c r="C71" s="49" t="s">
        <v>41</v>
      </c>
      <c r="D71" s="49"/>
      <c r="E71" s="49"/>
      <c r="F71" s="49"/>
      <c r="G71" s="49"/>
      <c r="H71" s="86"/>
      <c r="I71" s="87"/>
    </row>
    <row r="72" spans="1:9" s="2" customFormat="1" ht="15.75">
      <c r="A72" s="49" t="s">
        <v>428</v>
      </c>
      <c r="B72" s="48"/>
      <c r="C72" s="49">
        <v>1</v>
      </c>
      <c r="D72" s="49"/>
      <c r="E72" s="49"/>
      <c r="F72" s="49">
        <v>1970</v>
      </c>
      <c r="G72" s="49"/>
      <c r="H72" s="86" t="s">
        <v>56</v>
      </c>
      <c r="I72" s="87"/>
    </row>
    <row r="73" spans="1:9" s="2" customFormat="1" ht="15.75">
      <c r="A73" s="52" t="s">
        <v>329</v>
      </c>
      <c r="B73" s="53"/>
      <c r="C73" s="49"/>
      <c r="D73" s="49">
        <v>1</v>
      </c>
      <c r="E73" s="49"/>
      <c r="F73" s="49"/>
      <c r="G73" s="49"/>
      <c r="H73" s="86"/>
      <c r="I73" s="87"/>
    </row>
    <row r="74" spans="1:9" s="2" customFormat="1" ht="15.75">
      <c r="A74" s="52" t="s">
        <v>330</v>
      </c>
      <c r="B74" s="53"/>
      <c r="C74" s="49"/>
      <c r="D74" s="49">
        <v>1</v>
      </c>
      <c r="E74" s="49"/>
      <c r="F74" s="49"/>
      <c r="G74" s="49"/>
      <c r="H74" s="86"/>
      <c r="I74" s="87"/>
    </row>
    <row r="75" spans="1:9" s="2" customFormat="1" ht="16.5" thickBot="1">
      <c r="A75" s="131"/>
      <c r="B75" s="132"/>
      <c r="C75" s="127"/>
      <c r="D75" s="127"/>
      <c r="E75" s="127"/>
      <c r="F75" s="127"/>
      <c r="G75" s="128"/>
      <c r="H75" s="46"/>
      <c r="I75" s="46"/>
    </row>
    <row r="76" spans="1:9" s="2" customFormat="1" ht="16.5" thickBot="1">
      <c r="A76" s="9" t="s">
        <v>344</v>
      </c>
      <c r="B76" s="91">
        <f>SUM(B71:B72)</f>
        <v>1</v>
      </c>
      <c r="C76" s="91">
        <f>SUM(C71:C72)</f>
        <v>1</v>
      </c>
      <c r="D76" s="91">
        <f>SUM(D73:D75)</f>
        <v>2</v>
      </c>
      <c r="E76" s="91"/>
      <c r="F76" s="91"/>
      <c r="G76" s="91"/>
      <c r="H76" s="91"/>
      <c r="I76" s="92">
        <f>SUM(B76:H76)</f>
        <v>4</v>
      </c>
    </row>
    <row r="77" spans="1:9" ht="15.75">
      <c r="A77" s="2"/>
      <c r="C77" s="1"/>
      <c r="D77" s="1"/>
      <c r="E77" s="1"/>
    </row>
    <row r="78" spans="1:9" ht="15.75">
      <c r="A78" s="47" t="s">
        <v>80</v>
      </c>
      <c r="B78" s="48">
        <v>1</v>
      </c>
      <c r="C78" s="49" t="s">
        <v>41</v>
      </c>
      <c r="D78" s="49"/>
      <c r="E78" s="49"/>
      <c r="F78" s="49"/>
      <c r="G78" s="49"/>
      <c r="H78" s="86"/>
      <c r="I78" s="87"/>
    </row>
    <row r="79" spans="1:9">
      <c r="A79" s="50" t="s">
        <v>81</v>
      </c>
      <c r="B79" s="51"/>
      <c r="C79" s="49">
        <v>1</v>
      </c>
      <c r="D79" s="49"/>
      <c r="E79" s="49"/>
      <c r="F79" s="49"/>
      <c r="G79" s="49"/>
      <c r="H79" s="86"/>
      <c r="I79" s="87"/>
    </row>
    <row r="80" spans="1:9" ht="15.75" thickBot="1">
      <c r="A80" s="125"/>
      <c r="B80" s="126"/>
      <c r="C80" s="127"/>
      <c r="D80" s="127"/>
      <c r="E80" s="127"/>
      <c r="F80" s="127"/>
      <c r="G80" s="127"/>
      <c r="H80" s="128"/>
    </row>
    <row r="81" spans="1:9" s="2" customFormat="1" ht="16.5" thickBot="1">
      <c r="A81" s="9" t="s">
        <v>343</v>
      </c>
      <c r="B81" s="91">
        <f>SUM(B78:B79)</f>
        <v>1</v>
      </c>
      <c r="C81" s="91">
        <f>SUM(C78:C79)</f>
        <v>1</v>
      </c>
      <c r="D81" s="91"/>
      <c r="E81" s="91"/>
      <c r="F81" s="91"/>
      <c r="G81" s="91"/>
      <c r="H81" s="91"/>
      <c r="I81" s="92">
        <f>SUM(B81:H81)</f>
        <v>2</v>
      </c>
    </row>
    <row r="82" spans="1:9" ht="15.75">
      <c r="A82" s="2"/>
      <c r="C82" s="1"/>
      <c r="D82" s="1"/>
      <c r="E82" s="1"/>
    </row>
    <row r="83" spans="1:9" s="2" customFormat="1" ht="15.75"/>
    <row r="85" spans="1:9" ht="15.75">
      <c r="A85" s="64" t="s">
        <v>83</v>
      </c>
      <c r="B85" s="65">
        <v>1</v>
      </c>
      <c r="C85" s="47" t="s">
        <v>41</v>
      </c>
      <c r="D85" s="47"/>
      <c r="E85" s="47"/>
      <c r="F85" s="49"/>
      <c r="G85" s="49"/>
      <c r="H85" s="86"/>
      <c r="I85" s="87"/>
    </row>
    <row r="86" spans="1:9">
      <c r="A86" s="50" t="s">
        <v>84</v>
      </c>
      <c r="B86" s="51"/>
      <c r="C86" s="49">
        <v>1</v>
      </c>
      <c r="D86" s="49"/>
      <c r="E86" s="49"/>
      <c r="F86" s="49"/>
      <c r="G86" s="49"/>
      <c r="H86" s="86" t="s">
        <v>320</v>
      </c>
      <c r="I86" s="87"/>
    </row>
    <row r="87" spans="1:9">
      <c r="A87" s="52" t="s">
        <v>85</v>
      </c>
      <c r="B87" s="53"/>
      <c r="C87" s="49"/>
      <c r="D87" s="49">
        <v>1</v>
      </c>
      <c r="E87" s="49"/>
      <c r="F87" s="49"/>
      <c r="G87" s="49"/>
      <c r="H87" s="86"/>
      <c r="I87" s="87"/>
    </row>
    <row r="88" spans="1:9">
      <c r="A88" s="52" t="s">
        <v>86</v>
      </c>
      <c r="B88" s="53"/>
      <c r="C88" s="49"/>
      <c r="D88" s="49">
        <v>1</v>
      </c>
      <c r="E88" s="49"/>
      <c r="F88" s="49"/>
      <c r="G88" s="49"/>
      <c r="H88" s="86"/>
      <c r="I88" s="87"/>
    </row>
    <row r="89" spans="1:9">
      <c r="A89" s="50" t="s">
        <v>87</v>
      </c>
      <c r="B89" s="51"/>
      <c r="C89" s="49">
        <v>1</v>
      </c>
      <c r="D89" s="49"/>
      <c r="E89" s="49"/>
      <c r="F89" s="49"/>
      <c r="G89" s="49"/>
      <c r="H89" s="86" t="s">
        <v>321</v>
      </c>
      <c r="I89" s="87"/>
    </row>
    <row r="90" spans="1:9">
      <c r="A90" s="52" t="s">
        <v>30</v>
      </c>
      <c r="B90" s="53"/>
      <c r="C90" s="49"/>
      <c r="D90" s="49">
        <v>1</v>
      </c>
      <c r="E90" s="49"/>
      <c r="F90" s="49"/>
      <c r="G90" s="49"/>
      <c r="H90" s="86"/>
      <c r="I90" s="87"/>
    </row>
    <row r="91" spans="1:9">
      <c r="A91" s="52" t="s">
        <v>88</v>
      </c>
      <c r="B91" s="53"/>
      <c r="C91" s="49"/>
      <c r="D91" s="49">
        <v>1</v>
      </c>
      <c r="E91" s="49"/>
      <c r="F91" s="49"/>
      <c r="G91" s="49"/>
      <c r="H91" s="86"/>
      <c r="I91" s="87"/>
    </row>
    <row r="92" spans="1:9">
      <c r="A92" s="52" t="s">
        <v>89</v>
      </c>
      <c r="B92" s="53"/>
      <c r="C92" s="49"/>
      <c r="D92" s="49">
        <v>1</v>
      </c>
      <c r="E92" s="49"/>
      <c r="F92" s="49"/>
      <c r="G92" s="49"/>
      <c r="H92" s="86"/>
      <c r="I92" s="87"/>
    </row>
    <row r="93" spans="1:9">
      <c r="A93" s="52" t="s">
        <v>90</v>
      </c>
      <c r="B93" s="53"/>
      <c r="C93" s="49"/>
      <c r="D93" s="49">
        <v>1</v>
      </c>
      <c r="E93" s="49"/>
      <c r="F93" s="49"/>
      <c r="G93" s="49"/>
      <c r="H93" s="86"/>
      <c r="I93" s="87"/>
    </row>
    <row r="94" spans="1:9">
      <c r="A94" s="50" t="s">
        <v>331</v>
      </c>
      <c r="B94" s="51"/>
      <c r="C94" s="49">
        <v>1</v>
      </c>
      <c r="D94" s="49"/>
      <c r="E94" s="49"/>
      <c r="F94" s="49"/>
      <c r="G94" s="49"/>
      <c r="H94" s="86" t="s">
        <v>91</v>
      </c>
      <c r="I94" s="87"/>
    </row>
    <row r="95" spans="1:9">
      <c r="A95" s="52" t="s">
        <v>148</v>
      </c>
      <c r="B95" s="53"/>
      <c r="C95" s="49"/>
      <c r="D95" s="49">
        <v>1</v>
      </c>
      <c r="E95" s="49"/>
      <c r="F95" s="49"/>
      <c r="G95" s="49"/>
      <c r="H95" s="86"/>
      <c r="I95" s="87"/>
    </row>
    <row r="96" spans="1:9">
      <c r="A96" s="50" t="s">
        <v>92</v>
      </c>
      <c r="B96" s="51"/>
      <c r="C96" s="49">
        <v>1</v>
      </c>
      <c r="D96" s="49"/>
      <c r="E96" s="49"/>
      <c r="F96" s="49"/>
      <c r="G96" s="49"/>
      <c r="H96" s="86" t="s">
        <v>322</v>
      </c>
      <c r="I96" s="87"/>
    </row>
    <row r="97" spans="1:9">
      <c r="A97" s="52" t="s">
        <v>93</v>
      </c>
      <c r="B97" s="53"/>
      <c r="C97" s="49"/>
      <c r="D97" s="49">
        <v>1</v>
      </c>
      <c r="E97" s="49"/>
      <c r="F97" s="49"/>
      <c r="G97" s="49"/>
      <c r="H97" s="86"/>
      <c r="I97" s="87"/>
    </row>
    <row r="98" spans="1:9" ht="15.75" thickBot="1">
      <c r="A98" s="125"/>
      <c r="B98" s="126"/>
      <c r="C98" s="127"/>
      <c r="D98" s="127"/>
      <c r="E98" s="127"/>
      <c r="F98" s="127"/>
      <c r="G98" s="127"/>
      <c r="H98" s="128"/>
      <c r="I98" s="46"/>
    </row>
    <row r="99" spans="1:9" s="2" customFormat="1" ht="16.5" thickBot="1">
      <c r="A99" s="9" t="s">
        <v>345</v>
      </c>
      <c r="B99" s="91">
        <f>SUM(B85:B97)</f>
        <v>1</v>
      </c>
      <c r="C99" s="91">
        <f>SUM(C85:C97)</f>
        <v>4</v>
      </c>
      <c r="D99" s="91">
        <f>SUM(D85:D97)</f>
        <v>8</v>
      </c>
      <c r="E99" s="91"/>
      <c r="F99" s="91"/>
      <c r="G99" s="91"/>
      <c r="H99" s="91"/>
      <c r="I99" s="92">
        <f>SUM(B99:H99)</f>
        <v>13</v>
      </c>
    </row>
    <row r="101" spans="1:9" ht="15.75">
      <c r="A101" s="78" t="s">
        <v>94</v>
      </c>
      <c r="B101" s="48">
        <v>1</v>
      </c>
      <c r="C101" s="49" t="s">
        <v>41</v>
      </c>
      <c r="D101" s="49"/>
      <c r="E101" s="49"/>
      <c r="F101" s="49"/>
      <c r="G101" s="49"/>
      <c r="H101" s="86"/>
      <c r="I101" s="87"/>
    </row>
    <row r="102" spans="1:9">
      <c r="A102" s="50" t="s">
        <v>95</v>
      </c>
      <c r="B102" s="51"/>
      <c r="C102" s="49">
        <v>1</v>
      </c>
      <c r="D102" s="49"/>
      <c r="E102" s="49"/>
      <c r="F102" s="49"/>
      <c r="G102" s="49"/>
      <c r="H102" s="86" t="s">
        <v>276</v>
      </c>
      <c r="I102" s="87"/>
    </row>
    <row r="103" spans="1:9">
      <c r="A103" s="52" t="s">
        <v>63</v>
      </c>
      <c r="B103" s="53"/>
      <c r="C103" s="49"/>
      <c r="D103" s="49">
        <v>1</v>
      </c>
      <c r="E103" s="49"/>
      <c r="F103" s="49"/>
      <c r="G103" s="49"/>
      <c r="H103" s="86"/>
      <c r="I103" s="87"/>
    </row>
    <row r="104" spans="1:9">
      <c r="A104" s="52" t="s">
        <v>96</v>
      </c>
      <c r="B104" s="53"/>
      <c r="C104" s="49"/>
      <c r="D104" s="49">
        <v>1</v>
      </c>
      <c r="E104" s="49"/>
      <c r="F104" s="49"/>
      <c r="G104" s="49"/>
      <c r="H104" s="86"/>
      <c r="I104" s="87"/>
    </row>
    <row r="105" spans="1:9">
      <c r="A105" s="50" t="s">
        <v>97</v>
      </c>
      <c r="B105" s="51"/>
      <c r="C105" s="49">
        <v>1</v>
      </c>
      <c r="D105" s="49"/>
      <c r="E105" s="49"/>
      <c r="F105" s="49"/>
      <c r="G105" s="49"/>
      <c r="H105" s="86" t="s">
        <v>323</v>
      </c>
      <c r="I105" s="87"/>
    </row>
    <row r="106" spans="1:9">
      <c r="A106" s="52" t="s">
        <v>98</v>
      </c>
      <c r="B106" s="53"/>
      <c r="C106" s="49"/>
      <c r="D106" s="49">
        <v>1</v>
      </c>
      <c r="E106" s="49"/>
      <c r="F106" s="49"/>
      <c r="G106" s="49"/>
      <c r="H106" s="86"/>
      <c r="I106" s="87"/>
    </row>
    <row r="107" spans="1:9">
      <c r="A107" s="52" t="s">
        <v>99</v>
      </c>
      <c r="B107" s="53"/>
      <c r="C107" s="49"/>
      <c r="D107" s="49">
        <v>1</v>
      </c>
      <c r="E107" s="49"/>
      <c r="F107" s="49"/>
      <c r="G107" s="49"/>
      <c r="H107" s="86"/>
      <c r="I107" s="87"/>
    </row>
    <row r="108" spans="1:9" ht="15.75" thickBot="1">
      <c r="A108" s="125"/>
      <c r="B108" s="126"/>
      <c r="C108" s="127"/>
      <c r="D108" s="127"/>
      <c r="E108" s="127"/>
      <c r="F108" s="127"/>
      <c r="G108" s="127"/>
      <c r="H108" s="128"/>
      <c r="I108" s="46"/>
    </row>
    <row r="109" spans="1:9" s="2" customFormat="1" ht="16.5" thickBot="1">
      <c r="A109" s="9" t="s">
        <v>346</v>
      </c>
      <c r="B109" s="91">
        <f>SUM(B101:B107)</f>
        <v>1</v>
      </c>
      <c r="C109" s="91">
        <f>SUM(C101:C107)</f>
        <v>2</v>
      </c>
      <c r="D109" s="91">
        <f>SUM(D102:D107)</f>
        <v>4</v>
      </c>
      <c r="E109" s="91"/>
      <c r="F109" s="91"/>
      <c r="G109" s="91"/>
      <c r="H109" s="91"/>
      <c r="I109" s="92">
        <f>SUM(B109:H109)</f>
        <v>7</v>
      </c>
    </row>
    <row r="111" spans="1:9" ht="15.75">
      <c r="A111" s="1" t="s">
        <v>336</v>
      </c>
      <c r="B111" s="2">
        <f>B109+B99+B76+B81+B69+B63+B50+B40+B22</f>
        <v>9</v>
      </c>
      <c r="C111" s="1"/>
      <c r="D111" s="1"/>
      <c r="E111" s="1"/>
    </row>
    <row r="112" spans="1:9" ht="15.75">
      <c r="A112" s="1" t="s">
        <v>352</v>
      </c>
      <c r="C112" s="1">
        <f>C109+C99+C76+C81+C69+C63+C50+C40+C22</f>
        <v>25</v>
      </c>
      <c r="D112" s="1"/>
      <c r="E112" s="1"/>
    </row>
    <row r="113" spans="1:5" ht="15.75">
      <c r="A113" s="1" t="s">
        <v>314</v>
      </c>
      <c r="C113" s="1"/>
      <c r="D113" s="1">
        <f>D109+D99+D63+D50+D40+D22+D76</f>
        <v>38</v>
      </c>
      <c r="E113" s="1"/>
    </row>
    <row r="114" spans="1:5" ht="15.75">
      <c r="A114" s="1" t="s">
        <v>315</v>
      </c>
      <c r="C114" s="1"/>
      <c r="D114" s="1"/>
      <c r="E114" s="1">
        <f>E109+E81+E50+E40+E22</f>
        <v>1</v>
      </c>
    </row>
    <row r="115" spans="1:5" ht="15.75">
      <c r="C115" s="1"/>
      <c r="D115" s="1"/>
      <c r="E115" s="1"/>
    </row>
    <row r="116" spans="1:5" ht="16.5" thickBot="1">
      <c r="C116" s="1"/>
      <c r="D116" s="1"/>
      <c r="E116" s="1"/>
    </row>
    <row r="117" spans="1:5" ht="16.5" thickBot="1">
      <c r="A117" s="9" t="s">
        <v>324</v>
      </c>
      <c r="B117" s="10"/>
      <c r="C117" s="25"/>
      <c r="D117" s="25"/>
      <c r="E117" s="85">
        <f>B111+C112+D113+E114</f>
        <v>73</v>
      </c>
    </row>
  </sheetData>
  <mergeCells count="1">
    <mergeCell ref="F2:G2"/>
  </mergeCells>
  <pageMargins left="0.7" right="0.7" top="0.75" bottom="0.75" header="0.3" footer="0.3"/>
  <pageSetup scale="70" orientation="portrait" r:id="rId1"/>
  <headerFooter>
    <oddHeader xml:space="preserve">&amp;R </oddHeader>
    <oddFooter xml:space="preserve">&amp;C&amp;F&amp;R&amp;P of  &amp;N  </oddFooter>
  </headerFooter>
  <rowBreaks count="1" manualBreakCount="1">
    <brk id="6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73"/>
  <sheetViews>
    <sheetView zoomScaleNormal="100" workbookViewId="0">
      <pane ySplit="3" topLeftCell="A16" activePane="bottomLeft" state="frozen"/>
      <selection pane="bottomLeft" activeCell="A6" sqref="A6"/>
    </sheetView>
  </sheetViews>
  <sheetFormatPr defaultRowHeight="15"/>
  <cols>
    <col min="1" max="1" width="48.28515625" style="12" bestFit="1" customWidth="1"/>
    <col min="2" max="2" width="8.7109375" style="4" bestFit="1" customWidth="1"/>
    <col min="3" max="3" width="11.140625" style="12" bestFit="1" customWidth="1"/>
    <col min="4" max="5" width="12.5703125" style="12" bestFit="1" customWidth="1"/>
    <col min="6" max="6" width="8.28515625" style="46" bestFit="1" customWidth="1"/>
    <col min="7" max="7" width="9.85546875" style="46" bestFit="1" customWidth="1"/>
    <col min="8" max="8" width="12.7109375" style="46" bestFit="1" customWidth="1"/>
    <col min="9" max="9" width="9.140625" style="46"/>
    <col min="10" max="10" width="13.42578125" style="46" customWidth="1"/>
    <col min="11" max="16384" width="9.140625" style="12"/>
  </cols>
  <sheetData>
    <row r="1" spans="1:10" ht="15.75">
      <c r="A1" s="1" t="s">
        <v>100</v>
      </c>
    </row>
    <row r="3" spans="1:10" ht="15.75">
      <c r="A3" s="14" t="s">
        <v>0</v>
      </c>
      <c r="B3" s="2" t="s">
        <v>337</v>
      </c>
      <c r="C3" s="1" t="s">
        <v>317</v>
      </c>
      <c r="D3" s="1" t="s">
        <v>318</v>
      </c>
      <c r="E3" s="1" t="s">
        <v>318</v>
      </c>
      <c r="F3" s="37" t="s">
        <v>256</v>
      </c>
      <c r="G3" s="37" t="s">
        <v>257</v>
      </c>
      <c r="H3" s="37" t="s">
        <v>293</v>
      </c>
      <c r="I3" s="99"/>
      <c r="J3" s="99"/>
    </row>
    <row r="4" spans="1:10" ht="15.75">
      <c r="A4" s="14"/>
      <c r="B4" s="100"/>
    </row>
    <row r="5" spans="1:10" ht="15.75">
      <c r="A5" s="47" t="s">
        <v>348</v>
      </c>
      <c r="B5" s="48">
        <v>1</v>
      </c>
      <c r="C5" s="49"/>
      <c r="D5" s="49"/>
      <c r="E5" s="49"/>
      <c r="F5" s="49"/>
      <c r="G5" s="49"/>
      <c r="H5" s="87"/>
    </row>
    <row r="6" spans="1:10">
      <c r="A6" s="49"/>
      <c r="B6" s="48"/>
      <c r="C6" s="49"/>
      <c r="D6" s="49"/>
      <c r="E6" s="49"/>
      <c r="F6" s="49"/>
      <c r="G6" s="49"/>
      <c r="H6" s="87"/>
    </row>
    <row r="7" spans="1:10">
      <c r="A7" s="50" t="s">
        <v>101</v>
      </c>
      <c r="B7" s="51"/>
      <c r="C7" s="49">
        <v>1</v>
      </c>
      <c r="D7" s="49"/>
      <c r="E7" s="49"/>
      <c r="F7" s="49">
        <v>1962</v>
      </c>
      <c r="G7" s="49"/>
      <c r="H7" s="87" t="s">
        <v>277</v>
      </c>
    </row>
    <row r="8" spans="1:10">
      <c r="A8" s="52" t="s">
        <v>102</v>
      </c>
      <c r="B8" s="53"/>
      <c r="C8" s="49"/>
      <c r="D8" s="49">
        <v>1</v>
      </c>
      <c r="E8" s="49"/>
      <c r="F8" s="49"/>
      <c r="G8" s="49"/>
      <c r="H8" s="87"/>
    </row>
    <row r="9" spans="1:10">
      <c r="A9" s="52" t="s">
        <v>103</v>
      </c>
      <c r="B9" s="53"/>
      <c r="C9" s="49"/>
      <c r="D9" s="49">
        <v>1</v>
      </c>
      <c r="E9" s="49"/>
      <c r="F9" s="49"/>
      <c r="G9" s="49"/>
      <c r="H9" s="87"/>
    </row>
    <row r="10" spans="1:10">
      <c r="A10" s="50" t="s">
        <v>104</v>
      </c>
      <c r="B10" s="51"/>
      <c r="C10" s="49">
        <v>1</v>
      </c>
      <c r="D10" s="49"/>
      <c r="E10" s="49"/>
      <c r="F10" s="49">
        <v>1963</v>
      </c>
      <c r="G10" s="49"/>
      <c r="H10" s="87" t="s">
        <v>278</v>
      </c>
    </row>
    <row r="11" spans="1:10">
      <c r="A11" s="52" t="s">
        <v>105</v>
      </c>
      <c r="B11" s="53"/>
      <c r="C11" s="49"/>
      <c r="D11" s="49">
        <v>1</v>
      </c>
      <c r="E11" s="49"/>
      <c r="F11" s="49"/>
      <c r="G11" s="49"/>
      <c r="H11" s="87"/>
    </row>
    <row r="12" spans="1:10">
      <c r="A12" s="52"/>
      <c r="B12" s="53"/>
      <c r="C12" s="49"/>
      <c r="D12" s="49"/>
      <c r="E12" s="49"/>
      <c r="F12" s="49"/>
      <c r="G12" s="49"/>
      <c r="H12" s="87"/>
    </row>
    <row r="13" spans="1:10">
      <c r="A13" s="50" t="s">
        <v>106</v>
      </c>
      <c r="B13" s="51"/>
      <c r="C13" s="49">
        <v>1</v>
      </c>
      <c r="D13" s="49"/>
      <c r="E13" s="49"/>
      <c r="F13" s="49">
        <v>1965</v>
      </c>
      <c r="G13" s="49"/>
      <c r="H13" s="87" t="s">
        <v>279</v>
      </c>
    </row>
    <row r="14" spans="1:10">
      <c r="A14" s="52" t="s">
        <v>107</v>
      </c>
      <c r="B14" s="53"/>
      <c r="C14" s="49"/>
      <c r="D14" s="49">
        <v>1</v>
      </c>
      <c r="E14" s="49"/>
      <c r="F14" s="49"/>
      <c r="G14" s="49"/>
      <c r="H14" s="87"/>
    </row>
    <row r="15" spans="1:10">
      <c r="A15" s="52"/>
      <c r="B15" s="53"/>
      <c r="C15" s="49"/>
      <c r="D15" s="49"/>
      <c r="E15" s="49"/>
      <c r="F15" s="49"/>
      <c r="G15" s="49"/>
      <c r="H15" s="87"/>
    </row>
    <row r="16" spans="1:10">
      <c r="A16" s="50" t="s">
        <v>108</v>
      </c>
      <c r="B16" s="51"/>
      <c r="C16" s="49">
        <v>1</v>
      </c>
      <c r="D16" s="49"/>
      <c r="E16" s="49"/>
      <c r="F16" s="49">
        <v>1966</v>
      </c>
      <c r="G16" s="49"/>
      <c r="H16" s="87" t="s">
        <v>205</v>
      </c>
    </row>
    <row r="17" spans="1:10">
      <c r="A17" s="52"/>
      <c r="B17" s="53"/>
      <c r="C17" s="49"/>
      <c r="D17" s="49"/>
      <c r="E17" s="49"/>
      <c r="F17" s="49"/>
      <c r="G17" s="49"/>
      <c r="H17" s="87"/>
    </row>
    <row r="18" spans="1:10">
      <c r="A18" s="50" t="s">
        <v>333</v>
      </c>
      <c r="B18" s="51"/>
      <c r="C18" s="49">
        <v>1</v>
      </c>
      <c r="D18" s="49"/>
      <c r="E18" s="49"/>
      <c r="F18" s="49">
        <v>1968</v>
      </c>
      <c r="G18" s="49"/>
      <c r="H18" s="87" t="s">
        <v>280</v>
      </c>
    </row>
    <row r="19" spans="1:10">
      <c r="A19" s="52" t="s">
        <v>109</v>
      </c>
      <c r="B19" s="53"/>
      <c r="C19" s="49"/>
      <c r="D19" s="49">
        <v>1</v>
      </c>
      <c r="E19" s="49"/>
      <c r="F19" s="49"/>
      <c r="G19" s="49"/>
      <c r="H19" s="87"/>
    </row>
    <row r="20" spans="1:10" ht="15.75" thickBot="1">
      <c r="A20" s="125"/>
      <c r="B20" s="126"/>
      <c r="C20" s="127"/>
      <c r="D20" s="127"/>
      <c r="E20" s="127"/>
      <c r="F20" s="127"/>
      <c r="G20" s="127"/>
    </row>
    <row r="21" spans="1:10" s="2" customFormat="1" ht="16.5" thickBot="1">
      <c r="A21" s="89" t="s">
        <v>347</v>
      </c>
      <c r="B21" s="90">
        <f>SUM(B5:B19)</f>
        <v>1</v>
      </c>
      <c r="C21" s="91">
        <f>SUM(C4:C19)</f>
        <v>5</v>
      </c>
      <c r="D21" s="91">
        <f>SUM(D6:D19)</f>
        <v>5</v>
      </c>
      <c r="E21" s="91"/>
      <c r="F21" s="91"/>
      <c r="G21" s="91"/>
      <c r="H21" s="92">
        <f>SUM(B21:G21)</f>
        <v>11</v>
      </c>
      <c r="I21" s="96"/>
      <c r="J21" s="96"/>
    </row>
    <row r="23" spans="1:10" ht="15.75">
      <c r="A23" s="64" t="s">
        <v>334</v>
      </c>
      <c r="B23" s="65">
        <v>1</v>
      </c>
      <c r="C23" s="49"/>
      <c r="D23" s="49"/>
      <c r="E23" s="49"/>
      <c r="F23" s="49"/>
      <c r="G23" s="49"/>
      <c r="H23" s="49"/>
    </row>
    <row r="24" spans="1:10" ht="15.75">
      <c r="A24" s="64" t="s">
        <v>387</v>
      </c>
      <c r="B24" s="65"/>
      <c r="C24" s="49"/>
      <c r="D24" s="49"/>
      <c r="E24" s="49"/>
      <c r="F24" s="49">
        <v>1947</v>
      </c>
      <c r="G24" s="49">
        <v>2013</v>
      </c>
      <c r="H24" s="49"/>
    </row>
    <row r="25" spans="1:10" ht="15.75">
      <c r="A25" s="64" t="s">
        <v>388</v>
      </c>
      <c r="B25" s="65"/>
      <c r="C25" s="49"/>
      <c r="D25" s="49"/>
      <c r="E25" s="49"/>
      <c r="F25" s="49">
        <v>1944</v>
      </c>
      <c r="G25" s="49">
        <v>2013</v>
      </c>
      <c r="H25" s="49"/>
    </row>
    <row r="26" spans="1:10" ht="15.75">
      <c r="A26" s="64"/>
      <c r="B26" s="65"/>
      <c r="C26" s="49"/>
      <c r="D26" s="49"/>
      <c r="E26" s="49"/>
      <c r="F26" s="49"/>
      <c r="G26" s="49"/>
      <c r="H26" s="49"/>
    </row>
    <row r="27" spans="1:10">
      <c r="A27" s="66" t="s">
        <v>110</v>
      </c>
      <c r="B27" s="67"/>
      <c r="C27" s="49">
        <v>1</v>
      </c>
      <c r="D27" s="49"/>
      <c r="E27" s="49"/>
      <c r="F27" s="49">
        <v>1965</v>
      </c>
      <c r="G27" s="49"/>
      <c r="H27" s="49" t="s">
        <v>281</v>
      </c>
    </row>
    <row r="28" spans="1:10">
      <c r="A28" s="52" t="s">
        <v>89</v>
      </c>
      <c r="B28" s="53"/>
      <c r="C28" s="49"/>
      <c r="D28" s="49">
        <v>1</v>
      </c>
      <c r="E28" s="49"/>
      <c r="F28" s="49"/>
      <c r="G28" s="49"/>
      <c r="H28" s="49"/>
    </row>
    <row r="29" spans="1:10">
      <c r="A29" s="52" t="s">
        <v>111</v>
      </c>
      <c r="B29" s="53"/>
      <c r="C29" s="49"/>
      <c r="D29" s="49">
        <v>1</v>
      </c>
      <c r="E29" s="49"/>
      <c r="F29" s="49"/>
      <c r="G29" s="49"/>
      <c r="H29" s="49"/>
    </row>
    <row r="30" spans="1:10">
      <c r="A30" s="52" t="s">
        <v>112</v>
      </c>
      <c r="B30" s="53"/>
      <c r="C30" s="49"/>
      <c r="D30" s="49">
        <v>1</v>
      </c>
      <c r="E30" s="49"/>
      <c r="F30" s="49"/>
      <c r="G30" s="49"/>
      <c r="H30" s="49"/>
    </row>
    <row r="31" spans="1:10">
      <c r="A31" s="121"/>
      <c r="B31" s="122"/>
      <c r="C31" s="49"/>
      <c r="D31" s="49"/>
      <c r="E31" s="49"/>
      <c r="F31" s="49"/>
      <c r="G31" s="49"/>
      <c r="H31" s="49"/>
    </row>
    <row r="32" spans="1:10">
      <c r="A32" s="50" t="s">
        <v>113</v>
      </c>
      <c r="B32" s="51"/>
      <c r="C32" s="49">
        <v>1</v>
      </c>
      <c r="D32" s="49"/>
      <c r="E32" s="49"/>
      <c r="F32" s="49">
        <v>1970</v>
      </c>
      <c r="G32" s="49"/>
      <c r="H32" s="49" t="s">
        <v>282</v>
      </c>
    </row>
    <row r="33" spans="1:10">
      <c r="A33" s="52" t="s">
        <v>114</v>
      </c>
      <c r="B33" s="53"/>
      <c r="C33" s="49"/>
      <c r="D33" s="49">
        <v>1</v>
      </c>
      <c r="E33" s="49"/>
      <c r="F33" s="49"/>
      <c r="G33" s="49"/>
      <c r="H33" s="49"/>
    </row>
    <row r="34" spans="1:10">
      <c r="A34" s="52" t="s">
        <v>115</v>
      </c>
      <c r="B34" s="53"/>
      <c r="C34" s="49"/>
      <c r="D34" s="49">
        <v>1</v>
      </c>
      <c r="E34" s="49"/>
      <c r="F34" s="49"/>
      <c r="G34" s="49"/>
      <c r="H34" s="49"/>
    </row>
    <row r="35" spans="1:10">
      <c r="A35" s="52" t="s">
        <v>116</v>
      </c>
      <c r="B35" s="53"/>
      <c r="C35" s="49"/>
      <c r="D35" s="49">
        <v>1</v>
      </c>
      <c r="E35" s="49"/>
      <c r="F35" s="49"/>
      <c r="G35" s="49"/>
      <c r="H35" s="49"/>
    </row>
    <row r="36" spans="1:10">
      <c r="A36" s="52" t="s">
        <v>117</v>
      </c>
      <c r="B36" s="53"/>
      <c r="C36" s="49"/>
      <c r="D36" s="49">
        <v>1</v>
      </c>
      <c r="E36" s="49"/>
      <c r="F36" s="49"/>
      <c r="G36" s="49"/>
      <c r="H36" s="49"/>
    </row>
    <row r="37" spans="1:10">
      <c r="A37" s="49"/>
      <c r="B37" s="48"/>
      <c r="C37" s="49"/>
      <c r="D37" s="49"/>
      <c r="E37" s="49"/>
      <c r="F37" s="49"/>
      <c r="G37" s="49"/>
      <c r="H37" s="49"/>
    </row>
    <row r="38" spans="1:10">
      <c r="A38" s="50" t="s">
        <v>118</v>
      </c>
      <c r="B38" s="51"/>
      <c r="C38" s="49">
        <v>1</v>
      </c>
      <c r="D38" s="49"/>
      <c r="E38" s="49"/>
      <c r="F38" s="49">
        <v>1971</v>
      </c>
      <c r="G38" s="49"/>
      <c r="H38" s="49"/>
    </row>
    <row r="39" spans="1:10">
      <c r="A39" s="52" t="s">
        <v>119</v>
      </c>
      <c r="B39" s="53"/>
      <c r="C39" s="49"/>
      <c r="D39" s="49">
        <v>1</v>
      </c>
      <c r="E39" s="49"/>
      <c r="F39" s="49"/>
      <c r="G39" s="49"/>
      <c r="H39" s="49"/>
    </row>
    <row r="40" spans="1:10">
      <c r="A40" s="49"/>
      <c r="B40" s="48"/>
      <c r="C40" s="49"/>
      <c r="D40" s="49"/>
      <c r="E40" s="49"/>
      <c r="F40" s="49"/>
      <c r="G40" s="49"/>
      <c r="H40" s="49"/>
    </row>
    <row r="41" spans="1:10">
      <c r="A41" s="50" t="s">
        <v>120</v>
      </c>
      <c r="B41" s="51"/>
      <c r="C41" s="49">
        <v>1</v>
      </c>
      <c r="D41" s="49"/>
      <c r="E41" s="49"/>
      <c r="F41" s="49">
        <v>1973</v>
      </c>
      <c r="G41" s="49"/>
      <c r="H41" s="49" t="s">
        <v>283</v>
      </c>
    </row>
    <row r="42" spans="1:10">
      <c r="A42" s="52" t="s">
        <v>121</v>
      </c>
      <c r="B42" s="53"/>
      <c r="C42" s="49"/>
      <c r="D42" s="49">
        <v>1</v>
      </c>
      <c r="E42" s="49"/>
      <c r="F42" s="49"/>
      <c r="G42" s="49"/>
      <c r="H42" s="49"/>
    </row>
    <row r="43" spans="1:10">
      <c r="A43" s="52" t="s">
        <v>122</v>
      </c>
      <c r="B43" s="53"/>
      <c r="C43" s="49"/>
      <c r="D43" s="49">
        <v>1</v>
      </c>
      <c r="E43" s="49"/>
      <c r="F43" s="49"/>
      <c r="G43" s="49"/>
      <c r="H43" s="49"/>
    </row>
    <row r="44" spans="1:10" ht="15.75" thickBot="1">
      <c r="A44" s="125"/>
      <c r="B44" s="126"/>
      <c r="C44" s="127"/>
      <c r="D44" s="127"/>
      <c r="E44" s="127"/>
      <c r="F44" s="127"/>
      <c r="G44" s="127"/>
      <c r="H44" s="128"/>
    </row>
    <row r="45" spans="1:10" ht="15.75" thickBot="1">
      <c r="A45" s="133"/>
      <c r="B45" s="134"/>
      <c r="C45" s="135"/>
      <c r="D45" s="135"/>
      <c r="E45" s="135"/>
      <c r="F45" s="135"/>
      <c r="G45" s="135"/>
      <c r="H45" s="135"/>
    </row>
    <row r="46" spans="1:10" s="2" customFormat="1" ht="16.5" thickBot="1">
      <c r="A46" s="9" t="s">
        <v>389</v>
      </c>
      <c r="B46" s="91">
        <f>SUM(B23:B43)</f>
        <v>1</v>
      </c>
      <c r="C46" s="91">
        <f>SUM(C23:C43)</f>
        <v>4</v>
      </c>
      <c r="D46" s="91">
        <f>SUM(D27:D43)</f>
        <v>10</v>
      </c>
      <c r="E46" s="91"/>
      <c r="F46" s="91"/>
      <c r="G46" s="91"/>
      <c r="H46" s="92">
        <f>SUM(B46:G46)</f>
        <v>15</v>
      </c>
      <c r="I46" s="96"/>
      <c r="J46" s="96"/>
    </row>
    <row r="47" spans="1:10" ht="15.75">
      <c r="A47" s="39"/>
      <c r="B47" s="95"/>
    </row>
    <row r="48" spans="1:10" ht="15.75">
      <c r="A48" s="78" t="s">
        <v>123</v>
      </c>
      <c r="B48" s="48">
        <v>1</v>
      </c>
      <c r="C48" s="49"/>
      <c r="D48" s="49"/>
      <c r="E48" s="49"/>
      <c r="F48" s="49"/>
      <c r="G48" s="49"/>
      <c r="H48" s="49"/>
    </row>
    <row r="49" spans="1:10" ht="15.75">
      <c r="A49" s="78"/>
      <c r="B49" s="48"/>
      <c r="C49" s="49"/>
      <c r="D49" s="49"/>
      <c r="E49" s="49"/>
      <c r="F49" s="49"/>
      <c r="G49" s="49"/>
      <c r="H49" s="49"/>
    </row>
    <row r="50" spans="1:10">
      <c r="A50" s="50" t="s">
        <v>128</v>
      </c>
      <c r="B50" s="51"/>
      <c r="C50" s="49">
        <v>1</v>
      </c>
      <c r="D50" s="49"/>
      <c r="E50" s="49"/>
      <c r="F50" s="49"/>
      <c r="G50" s="49"/>
      <c r="H50" s="49"/>
    </row>
    <row r="51" spans="1:10">
      <c r="A51" s="52" t="s">
        <v>130</v>
      </c>
      <c r="B51" s="53"/>
      <c r="C51" s="49"/>
      <c r="D51" s="49">
        <v>1</v>
      </c>
      <c r="E51" s="49"/>
      <c r="F51" s="49"/>
      <c r="G51" s="49"/>
      <c r="H51" s="49"/>
    </row>
    <row r="52" spans="1:10">
      <c r="A52" s="50" t="s">
        <v>129</v>
      </c>
      <c r="B52" s="51"/>
      <c r="C52" s="49">
        <v>1</v>
      </c>
      <c r="D52" s="49"/>
      <c r="E52" s="49"/>
      <c r="F52" s="49"/>
      <c r="G52" s="49"/>
      <c r="H52" s="49"/>
    </row>
    <row r="53" spans="1:10">
      <c r="A53" s="52" t="s">
        <v>131</v>
      </c>
      <c r="B53" s="53"/>
      <c r="C53" s="49"/>
      <c r="D53" s="49">
        <v>1</v>
      </c>
      <c r="E53" s="49"/>
      <c r="F53" s="49"/>
      <c r="G53" s="49"/>
      <c r="H53" s="49"/>
    </row>
    <row r="54" spans="1:10" ht="15.75" thickBot="1">
      <c r="A54" s="103"/>
      <c r="B54" s="104"/>
    </row>
    <row r="55" spans="1:10" s="2" customFormat="1" ht="16.5" thickBot="1">
      <c r="A55" s="9" t="s">
        <v>349</v>
      </c>
      <c r="B55" s="91">
        <f>SUM(B48:B54)</f>
        <v>1</v>
      </c>
      <c r="C55" s="91">
        <f>SUM(C48:C54)</f>
        <v>2</v>
      </c>
      <c r="D55" s="91">
        <f>SUM(D49:D54)</f>
        <v>2</v>
      </c>
      <c r="E55" s="91"/>
      <c r="F55" s="91"/>
      <c r="G55" s="91"/>
      <c r="H55" s="92">
        <f>SUM(B55:G55)</f>
        <v>5</v>
      </c>
      <c r="I55" s="96"/>
      <c r="J55" s="96"/>
    </row>
    <row r="56" spans="1:10" ht="15.75">
      <c r="A56" s="2"/>
      <c r="C56" s="1"/>
      <c r="D56" s="1"/>
      <c r="E56" s="1"/>
    </row>
    <row r="57" spans="1:10" ht="15.75">
      <c r="A57" s="47" t="s">
        <v>335</v>
      </c>
      <c r="B57" s="48">
        <v>1</v>
      </c>
      <c r="C57" s="49"/>
      <c r="D57" s="49"/>
      <c r="E57" s="49"/>
      <c r="F57" s="49"/>
      <c r="G57" s="49"/>
      <c r="H57" s="49"/>
    </row>
    <row r="58" spans="1:10" ht="15.75">
      <c r="A58" s="47" t="s">
        <v>390</v>
      </c>
      <c r="B58" s="48"/>
      <c r="C58" s="49"/>
      <c r="D58" s="49"/>
      <c r="E58" s="49"/>
      <c r="F58" s="49">
        <v>1957</v>
      </c>
      <c r="G58" s="49">
        <v>2014</v>
      </c>
      <c r="H58" s="49"/>
    </row>
    <row r="59" spans="1:10" ht="15.75">
      <c r="A59" s="47"/>
      <c r="B59" s="48"/>
      <c r="C59" s="49"/>
      <c r="D59" s="49"/>
      <c r="E59" s="49"/>
      <c r="F59" s="49"/>
      <c r="G59" s="49"/>
      <c r="H59" s="49"/>
    </row>
    <row r="60" spans="1:10">
      <c r="A60" s="50" t="s">
        <v>124</v>
      </c>
      <c r="B60" s="51"/>
      <c r="C60" s="49">
        <v>1</v>
      </c>
      <c r="D60" s="49"/>
      <c r="E60" s="49"/>
      <c r="F60" s="49">
        <v>1975</v>
      </c>
      <c r="G60" s="49"/>
      <c r="H60" s="49" t="s">
        <v>284</v>
      </c>
    </row>
    <row r="61" spans="1:10">
      <c r="A61" s="52" t="s">
        <v>125</v>
      </c>
      <c r="B61" s="53"/>
      <c r="C61" s="49"/>
      <c r="D61" s="49">
        <v>1</v>
      </c>
      <c r="E61" s="49"/>
      <c r="F61" s="49"/>
      <c r="G61" s="49"/>
      <c r="H61" s="49"/>
    </row>
    <row r="62" spans="1:10">
      <c r="A62" s="52" t="s">
        <v>126</v>
      </c>
      <c r="B62" s="53"/>
      <c r="C62" s="49"/>
      <c r="D62" s="49">
        <v>1</v>
      </c>
      <c r="E62" s="49"/>
      <c r="F62" s="49"/>
      <c r="G62" s="49"/>
      <c r="H62" s="49"/>
    </row>
    <row r="63" spans="1:10">
      <c r="A63" s="52" t="s">
        <v>127</v>
      </c>
      <c r="B63" s="53"/>
      <c r="C63" s="49"/>
      <c r="D63" s="49">
        <v>1</v>
      </c>
      <c r="E63" s="49"/>
      <c r="F63" s="49"/>
      <c r="G63" s="49"/>
      <c r="H63" s="49"/>
    </row>
    <row r="64" spans="1:10" ht="15.75" thickBot="1">
      <c r="A64" s="23"/>
      <c r="B64" s="98"/>
      <c r="C64" s="46"/>
      <c r="D64" s="46"/>
      <c r="E64" s="46"/>
    </row>
    <row r="65" spans="1:10" s="2" customFormat="1" ht="16.5" thickBot="1">
      <c r="A65" s="9" t="s">
        <v>350</v>
      </c>
      <c r="B65" s="91">
        <f>SUM(B57:B63)</f>
        <v>1</v>
      </c>
      <c r="C65" s="91">
        <f>SUM(C57:C63)</f>
        <v>1</v>
      </c>
      <c r="D65" s="91">
        <f>SUM(D60:D63)</f>
        <v>3</v>
      </c>
      <c r="E65" s="91"/>
      <c r="F65" s="91"/>
      <c r="G65" s="91"/>
      <c r="H65" s="92">
        <f>SUM(B65:G65)</f>
        <v>5</v>
      </c>
      <c r="I65" s="96"/>
      <c r="J65" s="96"/>
    </row>
    <row r="66" spans="1:10" ht="15.75">
      <c r="A66" s="2"/>
      <c r="C66" s="1"/>
      <c r="D66" s="1"/>
      <c r="E66" s="1"/>
    </row>
    <row r="67" spans="1:10" ht="15.75">
      <c r="A67" s="1" t="s">
        <v>336</v>
      </c>
      <c r="B67" s="2">
        <f>B65+B55+B46+B21</f>
        <v>4</v>
      </c>
      <c r="D67" s="1"/>
      <c r="E67" s="1"/>
      <c r="F67" s="1"/>
      <c r="G67" s="1"/>
    </row>
    <row r="68" spans="1:10" ht="15.75">
      <c r="A68" s="1" t="s">
        <v>352</v>
      </c>
      <c r="C68" s="1">
        <f>C65+C55+C46+C21</f>
        <v>12</v>
      </c>
      <c r="D68" s="1"/>
      <c r="E68" s="1"/>
      <c r="F68" s="1"/>
      <c r="G68" s="1"/>
    </row>
    <row r="69" spans="1:10" ht="15.75">
      <c r="A69" s="1" t="s">
        <v>314</v>
      </c>
      <c r="C69" s="1"/>
      <c r="D69" s="1">
        <f>D65+D55+D46+D21</f>
        <v>20</v>
      </c>
      <c r="E69" s="1"/>
      <c r="F69" s="1"/>
      <c r="G69" s="1"/>
    </row>
    <row r="70" spans="1:10" ht="15.75">
      <c r="A70" s="1" t="s">
        <v>315</v>
      </c>
      <c r="C70" s="1"/>
      <c r="D70" s="1"/>
      <c r="E70" s="1"/>
      <c r="F70" s="1"/>
      <c r="G70" s="1"/>
    </row>
    <row r="71" spans="1:10" ht="15.75">
      <c r="C71" s="1"/>
      <c r="D71" s="1"/>
      <c r="E71" s="1"/>
      <c r="F71" s="1"/>
      <c r="G71" s="1"/>
    </row>
    <row r="72" spans="1:10" ht="16.5" thickBot="1">
      <c r="C72" s="1"/>
      <c r="D72" s="1"/>
      <c r="E72" s="1"/>
      <c r="F72" s="1"/>
      <c r="G72" s="1"/>
    </row>
    <row r="73" spans="1:10" ht="16.5" thickBot="1">
      <c r="A73" s="9" t="s">
        <v>230</v>
      </c>
      <c r="B73" s="10"/>
      <c r="C73" s="25"/>
      <c r="D73" s="25"/>
      <c r="E73" s="85">
        <f>B67+C68+D69</f>
        <v>36</v>
      </c>
      <c r="F73" s="1"/>
      <c r="G73" s="1"/>
    </row>
  </sheetData>
  <pageMargins left="0.7" right="0.7" top="0.75" bottom="0.75" header="0.3" footer="0.3"/>
  <pageSetup scale="74" orientation="portrait" r:id="rId1"/>
  <headerFooter>
    <oddHeader xml:space="preserve">&amp;R </oddHeader>
    <oddFooter xml:space="preserve">&amp;C&amp;F&amp;R&amp;P of  &amp;N  </oddFooter>
  </headerFooter>
  <rowBreaks count="1" manualBreakCount="1">
    <brk id="4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58"/>
  <sheetViews>
    <sheetView view="pageBreakPreview" zoomScale="60" zoomScaleNormal="100" workbookViewId="0">
      <pane ySplit="3" topLeftCell="A19" activePane="bottomLeft" state="frozen"/>
      <selection pane="bottomLeft" activeCell="A40" sqref="A40"/>
    </sheetView>
  </sheetViews>
  <sheetFormatPr defaultRowHeight="15"/>
  <cols>
    <col min="1" max="1" width="48.28515625" style="12" bestFit="1" customWidth="1"/>
    <col min="2" max="2" width="8.7109375" style="12" bestFit="1" customWidth="1"/>
    <col min="3" max="3" width="11.140625" style="12" bestFit="1" customWidth="1"/>
    <col min="4" max="4" width="12.5703125" style="12" bestFit="1" customWidth="1"/>
    <col min="5" max="5" width="8.28515625" style="12" bestFit="1" customWidth="1"/>
    <col min="6" max="6" width="9.85546875" style="12" bestFit="1" customWidth="1"/>
    <col min="7" max="7" width="10.5703125" style="12" bestFit="1" customWidth="1"/>
    <col min="8" max="16384" width="9.140625" style="12"/>
  </cols>
  <sheetData>
    <row r="1" spans="1:7" ht="15.75">
      <c r="A1" s="37" t="s">
        <v>245</v>
      </c>
      <c r="B1" s="46"/>
      <c r="C1" s="46"/>
      <c r="D1" s="46"/>
    </row>
    <row r="2" spans="1:7">
      <c r="A2" s="46"/>
      <c r="B2" s="46"/>
      <c r="C2" s="46"/>
      <c r="D2" s="46"/>
    </row>
    <row r="3" spans="1:7" ht="15.75">
      <c r="A3" s="105" t="s">
        <v>0</v>
      </c>
      <c r="B3" s="2" t="s">
        <v>337</v>
      </c>
      <c r="C3" s="1" t="s">
        <v>317</v>
      </c>
      <c r="D3" s="1" t="s">
        <v>318</v>
      </c>
      <c r="E3" s="37" t="s">
        <v>256</v>
      </c>
      <c r="F3" s="37" t="s">
        <v>257</v>
      </c>
      <c r="G3" s="37" t="s">
        <v>285</v>
      </c>
    </row>
    <row r="4" spans="1:7" ht="15.75">
      <c r="A4" s="47" t="s">
        <v>142</v>
      </c>
      <c r="B4" s="49">
        <v>1</v>
      </c>
      <c r="C4" s="49"/>
      <c r="D4" s="49"/>
      <c r="E4" s="49"/>
      <c r="F4" s="49"/>
      <c r="G4" s="49"/>
    </row>
    <row r="5" spans="1:7">
      <c r="A5" s="50" t="s">
        <v>89</v>
      </c>
      <c r="B5" s="49"/>
      <c r="C5" s="49">
        <v>1</v>
      </c>
      <c r="D5" s="49"/>
      <c r="E5" s="49">
        <v>1984</v>
      </c>
      <c r="F5" s="49"/>
      <c r="G5" s="49"/>
    </row>
    <row r="6" spans="1:7">
      <c r="A6" s="50" t="s">
        <v>247</v>
      </c>
      <c r="B6" s="49"/>
      <c r="C6" s="49">
        <v>1</v>
      </c>
      <c r="D6" s="49"/>
      <c r="E6" s="49">
        <v>1988</v>
      </c>
      <c r="F6" s="49"/>
      <c r="G6" s="49" t="s">
        <v>286</v>
      </c>
    </row>
    <row r="7" spans="1:7" ht="15.75" thickBot="1">
      <c r="A7" s="36"/>
      <c r="C7" s="46"/>
      <c r="D7" s="46"/>
    </row>
    <row r="8" spans="1:7" ht="16.5" thickBot="1">
      <c r="A8" s="24" t="s">
        <v>353</v>
      </c>
      <c r="B8" s="25">
        <f>SUM(B4:B6)</f>
        <v>1</v>
      </c>
      <c r="C8" s="25">
        <f>SUM(C5:C6)</f>
        <v>2</v>
      </c>
      <c r="D8" s="25"/>
      <c r="E8" s="106"/>
      <c r="F8" s="106"/>
      <c r="G8" s="85">
        <f>SUM(B8:F8)</f>
        <v>3</v>
      </c>
    </row>
    <row r="9" spans="1:7">
      <c r="A9" s="46"/>
      <c r="B9" s="46"/>
      <c r="C9" s="46"/>
      <c r="D9" s="46"/>
    </row>
    <row r="10" spans="1:7" ht="15.75">
      <c r="A10" s="64" t="s">
        <v>248</v>
      </c>
      <c r="B10" s="49">
        <v>1</v>
      </c>
      <c r="C10" s="49"/>
      <c r="D10" s="49"/>
      <c r="E10" s="49"/>
      <c r="F10" s="49"/>
      <c r="G10" s="49"/>
    </row>
    <row r="11" spans="1:7">
      <c r="A11" s="66" t="s">
        <v>139</v>
      </c>
      <c r="B11" s="49"/>
      <c r="C11" s="49">
        <v>1</v>
      </c>
      <c r="D11" s="49"/>
      <c r="E11" s="49">
        <v>1983</v>
      </c>
      <c r="F11" s="49"/>
      <c r="G11" s="49"/>
    </row>
    <row r="12" spans="1:7">
      <c r="A12" s="50" t="s">
        <v>140</v>
      </c>
      <c r="B12" s="49"/>
      <c r="C12" s="49">
        <v>1</v>
      </c>
      <c r="D12" s="49"/>
      <c r="E12" s="49">
        <v>1986</v>
      </c>
      <c r="F12" s="49"/>
      <c r="G12" s="49" t="s">
        <v>61</v>
      </c>
    </row>
    <row r="13" spans="1:7">
      <c r="A13" s="52" t="s">
        <v>249</v>
      </c>
      <c r="B13" s="49"/>
      <c r="C13" s="49"/>
      <c r="D13" s="49">
        <v>1</v>
      </c>
      <c r="E13" s="49">
        <v>2010</v>
      </c>
      <c r="F13" s="49"/>
      <c r="G13" s="49"/>
    </row>
    <row r="14" spans="1:7">
      <c r="A14" s="52" t="s">
        <v>250</v>
      </c>
      <c r="B14" s="49"/>
      <c r="C14" s="49"/>
      <c r="D14" s="49">
        <v>1</v>
      </c>
      <c r="E14" s="49">
        <v>2012</v>
      </c>
      <c r="F14" s="49"/>
      <c r="G14" s="49"/>
    </row>
    <row r="15" spans="1:7" ht="15.75" thickBot="1">
      <c r="A15" s="23"/>
      <c r="D15" s="46"/>
    </row>
    <row r="16" spans="1:7" ht="16.5" thickBot="1">
      <c r="A16" s="89" t="s">
        <v>354</v>
      </c>
      <c r="B16" s="25">
        <f>SUM(B10:B14)</f>
        <v>1</v>
      </c>
      <c r="C16" s="25">
        <f>SUM(C11:C14)</f>
        <v>2</v>
      </c>
      <c r="D16" s="25">
        <f>SUM(D11:D14)</f>
        <v>2</v>
      </c>
      <c r="E16" s="106"/>
      <c r="F16" s="106"/>
      <c r="G16" s="85">
        <f>SUM(B16:F16)</f>
        <v>5</v>
      </c>
    </row>
    <row r="17" spans="1:7" ht="15.75">
      <c r="A17" s="32"/>
      <c r="B17" s="37"/>
      <c r="C17" s="37"/>
      <c r="D17" s="37"/>
    </row>
    <row r="18" spans="1:7" ht="15.75">
      <c r="A18" s="64" t="s">
        <v>141</v>
      </c>
      <c r="B18" s="47">
        <v>1</v>
      </c>
      <c r="C18" s="47"/>
      <c r="D18" s="47"/>
      <c r="E18" s="49"/>
      <c r="F18" s="49"/>
      <c r="G18" s="49"/>
    </row>
    <row r="19" spans="1:7">
      <c r="A19" s="50" t="s">
        <v>294</v>
      </c>
      <c r="B19" s="49"/>
      <c r="C19" s="49">
        <v>1</v>
      </c>
      <c r="D19" s="49"/>
      <c r="E19" s="49">
        <v>1985</v>
      </c>
      <c r="F19" s="49"/>
      <c r="G19" s="49"/>
    </row>
    <row r="20" spans="1:7">
      <c r="A20" s="52" t="s">
        <v>143</v>
      </c>
      <c r="B20" s="49"/>
      <c r="C20" s="49"/>
      <c r="D20" s="49">
        <v>1</v>
      </c>
      <c r="E20" s="49"/>
      <c r="F20" s="49"/>
      <c r="G20" s="49"/>
    </row>
    <row r="21" spans="1:7">
      <c r="A21" s="52" t="s">
        <v>144</v>
      </c>
      <c r="B21" s="49"/>
      <c r="C21" s="49"/>
      <c r="D21" s="49">
        <v>1</v>
      </c>
      <c r="E21" s="49"/>
      <c r="F21" s="49"/>
      <c r="G21" s="49"/>
    </row>
    <row r="22" spans="1:7" ht="15.75" thickBot="1">
      <c r="A22" s="23"/>
      <c r="C22" s="46"/>
      <c r="D22" s="46"/>
    </row>
    <row r="23" spans="1:7" ht="16.5" thickBot="1">
      <c r="A23" s="9" t="s">
        <v>355</v>
      </c>
      <c r="B23" s="25">
        <f>SUM(B18:B21)</f>
        <v>1</v>
      </c>
      <c r="C23" s="25">
        <f>SUM(C19:C21)</f>
        <v>1</v>
      </c>
      <c r="D23" s="25">
        <f>SUM(D19:D21)</f>
        <v>2</v>
      </c>
      <c r="E23" s="106"/>
      <c r="F23" s="106"/>
      <c r="G23" s="85">
        <f>SUM(B23:F23)</f>
        <v>4</v>
      </c>
    </row>
    <row r="24" spans="1:7" ht="15.75">
      <c r="A24" s="107"/>
      <c r="B24" s="46"/>
      <c r="C24" s="46"/>
      <c r="D24" s="46"/>
    </row>
    <row r="25" spans="1:7" ht="15.75">
      <c r="A25" s="78" t="s">
        <v>145</v>
      </c>
      <c r="B25" s="49">
        <v>1</v>
      </c>
      <c r="C25" s="49"/>
      <c r="D25" s="49"/>
      <c r="E25" s="49"/>
      <c r="F25" s="49"/>
      <c r="G25" s="49"/>
    </row>
    <row r="26" spans="1:7">
      <c r="A26" s="50" t="s">
        <v>146</v>
      </c>
      <c r="B26" s="49"/>
      <c r="C26" s="49">
        <v>1</v>
      </c>
      <c r="D26" s="49"/>
      <c r="E26" s="49">
        <v>1977</v>
      </c>
      <c r="F26" s="49"/>
      <c r="G26" s="49"/>
    </row>
    <row r="27" spans="1:7" ht="15.75" thickBot="1">
      <c r="A27" s="23"/>
      <c r="B27" s="46"/>
      <c r="C27" s="46"/>
      <c r="D27" s="46"/>
    </row>
    <row r="28" spans="1:7" ht="16.5" thickBot="1">
      <c r="A28" s="9" t="s">
        <v>356</v>
      </c>
      <c r="B28" s="25">
        <f>SUM(B25:B27)</f>
        <v>1</v>
      </c>
      <c r="C28" s="25">
        <f>SUM(C25:C27)</f>
        <v>1</v>
      </c>
      <c r="D28" s="25"/>
      <c r="E28" s="25"/>
      <c r="F28" s="25"/>
      <c r="G28" s="85">
        <f>SUM(B28:F28)</f>
        <v>2</v>
      </c>
    </row>
    <row r="29" spans="1:7" ht="15.75">
      <c r="A29" s="96"/>
      <c r="B29" s="37"/>
      <c r="C29" s="37"/>
      <c r="D29" s="37"/>
    </row>
    <row r="30" spans="1:7" ht="15.75">
      <c r="A30" s="47" t="s">
        <v>147</v>
      </c>
      <c r="B30" s="49">
        <v>1</v>
      </c>
      <c r="C30" s="49"/>
      <c r="D30" s="49"/>
      <c r="E30" s="49"/>
      <c r="F30" s="49"/>
      <c r="G30" s="49"/>
    </row>
    <row r="31" spans="1:7">
      <c r="A31" s="50" t="s">
        <v>148</v>
      </c>
      <c r="B31" s="49"/>
      <c r="C31" s="49">
        <v>1</v>
      </c>
      <c r="D31" s="49"/>
      <c r="E31" s="49">
        <v>1987</v>
      </c>
      <c r="F31" s="49"/>
      <c r="G31" s="49"/>
    </row>
    <row r="32" spans="1:7">
      <c r="A32" s="50" t="s">
        <v>149</v>
      </c>
      <c r="B32" s="49"/>
      <c r="C32" s="49">
        <v>1</v>
      </c>
      <c r="D32" s="49"/>
      <c r="E32" s="49">
        <v>1990</v>
      </c>
      <c r="F32" s="49"/>
      <c r="G32" s="49"/>
    </row>
    <row r="33" spans="1:7" ht="15.75" thickBot="1">
      <c r="A33" s="36"/>
      <c r="C33" s="46"/>
      <c r="D33" s="46"/>
    </row>
    <row r="34" spans="1:7" ht="16.5" thickBot="1">
      <c r="A34" s="9" t="s">
        <v>357</v>
      </c>
      <c r="B34" s="25">
        <f>SUM(B30:B32)</f>
        <v>1</v>
      </c>
      <c r="C34" s="25">
        <f>SUM(C31:C32)</f>
        <v>2</v>
      </c>
      <c r="D34" s="25"/>
      <c r="E34" s="106"/>
      <c r="F34" s="106"/>
      <c r="G34" s="85">
        <f>SUM(B34:F34)</f>
        <v>3</v>
      </c>
    </row>
    <row r="35" spans="1:7" ht="15.75">
      <c r="A35" s="96"/>
      <c r="B35" s="37"/>
      <c r="C35" s="37"/>
      <c r="D35" s="37"/>
    </row>
    <row r="36" spans="1:7" ht="15.75">
      <c r="A36" s="47" t="s">
        <v>150</v>
      </c>
      <c r="B36" s="49">
        <v>1</v>
      </c>
      <c r="C36" s="49"/>
      <c r="D36" s="49"/>
      <c r="E36" s="49"/>
      <c r="F36" s="49"/>
      <c r="G36" s="49"/>
    </row>
    <row r="37" spans="1:7" ht="16.5" thickBot="1">
      <c r="A37" s="37"/>
      <c r="B37" s="46"/>
      <c r="C37" s="46"/>
      <c r="D37" s="46"/>
      <c r="E37" s="46"/>
      <c r="F37" s="46"/>
      <c r="G37" s="46"/>
    </row>
    <row r="38" spans="1:7" ht="16.5" thickBot="1">
      <c r="A38" s="9" t="s">
        <v>358</v>
      </c>
      <c r="B38" s="25">
        <f>SUM(B36)</f>
        <v>1</v>
      </c>
      <c r="C38" s="25"/>
      <c r="D38" s="25"/>
      <c r="E38" s="106"/>
      <c r="F38" s="106"/>
      <c r="G38" s="85">
        <f>SUM(B38:F38)</f>
        <v>1</v>
      </c>
    </row>
    <row r="39" spans="1:7" ht="15.75">
      <c r="A39" s="96"/>
      <c r="B39" s="37"/>
      <c r="C39" s="37"/>
      <c r="D39" s="37"/>
    </row>
    <row r="40" spans="1:7" ht="15.75">
      <c r="A40" s="47" t="s">
        <v>251</v>
      </c>
      <c r="B40" s="49">
        <v>1</v>
      </c>
      <c r="C40" s="49"/>
      <c r="D40" s="49"/>
      <c r="E40" s="49"/>
      <c r="F40" s="49"/>
      <c r="G40" s="49"/>
    </row>
    <row r="41" spans="1:7">
      <c r="A41" s="50" t="s">
        <v>151</v>
      </c>
      <c r="B41" s="49"/>
      <c r="C41" s="49">
        <v>1</v>
      </c>
      <c r="D41" s="49"/>
      <c r="E41" s="49">
        <v>1995</v>
      </c>
      <c r="F41" s="49"/>
      <c r="G41" s="49"/>
    </row>
    <row r="42" spans="1:7">
      <c r="A42" s="50" t="s">
        <v>18</v>
      </c>
      <c r="B42" s="49"/>
      <c r="C42" s="49">
        <v>1</v>
      </c>
      <c r="D42" s="49"/>
      <c r="E42" s="49">
        <v>1997</v>
      </c>
      <c r="F42" s="49"/>
      <c r="G42" s="49"/>
    </row>
    <row r="43" spans="1:7">
      <c r="A43" s="50" t="s">
        <v>38</v>
      </c>
      <c r="B43" s="49"/>
      <c r="C43" s="49">
        <v>1</v>
      </c>
      <c r="D43" s="49"/>
      <c r="E43" s="49">
        <v>2000</v>
      </c>
      <c r="F43" s="49"/>
      <c r="G43" s="49"/>
    </row>
    <row r="44" spans="1:7" ht="15.75" thickBot="1">
      <c r="A44" s="36"/>
      <c r="B44" s="46"/>
      <c r="C44" s="46"/>
      <c r="D44" s="46"/>
    </row>
    <row r="45" spans="1:7" ht="16.5" thickBot="1">
      <c r="A45" s="9" t="s">
        <v>359</v>
      </c>
      <c r="B45" s="25">
        <f>SUM(B40:B44)</f>
        <v>1</v>
      </c>
      <c r="C45" s="25">
        <f>SUM(C41:C44)</f>
        <v>3</v>
      </c>
      <c r="D45" s="25"/>
      <c r="E45" s="106"/>
      <c r="F45" s="106"/>
      <c r="G45" s="85">
        <f>SUM(B45:F45)</f>
        <v>4</v>
      </c>
    </row>
    <row r="46" spans="1:7">
      <c r="A46" s="46"/>
      <c r="B46" s="46"/>
      <c r="C46" s="46"/>
      <c r="D46" s="46"/>
    </row>
    <row r="47" spans="1:7" ht="15.75">
      <c r="A47" s="64" t="s">
        <v>152</v>
      </c>
      <c r="B47" s="47">
        <v>1</v>
      </c>
      <c r="C47" s="47"/>
      <c r="D47" s="47"/>
      <c r="E47" s="49"/>
      <c r="F47" s="49"/>
      <c r="G47" s="49"/>
    </row>
    <row r="48" spans="1:7">
      <c r="A48" s="50" t="s">
        <v>153</v>
      </c>
      <c r="B48" s="49"/>
      <c r="C48" s="49">
        <v>1</v>
      </c>
      <c r="D48" s="49"/>
      <c r="E48" s="49">
        <v>2001</v>
      </c>
      <c r="F48" s="49"/>
      <c r="G48" s="49"/>
    </row>
    <row r="49" spans="1:7">
      <c r="A49" s="50" t="s">
        <v>90</v>
      </c>
      <c r="B49" s="49"/>
      <c r="C49" s="49">
        <v>1</v>
      </c>
      <c r="D49" s="49"/>
      <c r="E49" s="49">
        <v>2006</v>
      </c>
      <c r="F49" s="49"/>
      <c r="G49" s="49"/>
    </row>
    <row r="50" spans="1:7" ht="15.75" thickBot="1">
      <c r="A50" s="94"/>
      <c r="B50" s="16"/>
      <c r="C50" s="16"/>
      <c r="D50" s="16"/>
      <c r="E50" s="16"/>
      <c r="F50" s="16"/>
      <c r="G50" s="88"/>
    </row>
    <row r="51" spans="1:7" ht="16.5" thickBot="1">
      <c r="A51" s="9" t="s">
        <v>360</v>
      </c>
      <c r="B51" s="25">
        <f>SUM(B47:B49)</f>
        <v>1</v>
      </c>
      <c r="C51" s="25">
        <f>SUM(C48:C49)</f>
        <v>2</v>
      </c>
      <c r="D51" s="25"/>
      <c r="E51" s="106"/>
      <c r="F51" s="106"/>
      <c r="G51" s="85">
        <f>SUM(B51:F51)</f>
        <v>3</v>
      </c>
    </row>
    <row r="52" spans="1:7">
      <c r="A52" s="46"/>
      <c r="B52" s="46"/>
      <c r="C52" s="46"/>
      <c r="D52" s="46"/>
    </row>
    <row r="53" spans="1:7" ht="15.75">
      <c r="A53" s="1" t="s">
        <v>336</v>
      </c>
      <c r="B53" s="1">
        <f>B51+B45+B38+B34+B28+B23+B16+B8</f>
        <v>8</v>
      </c>
      <c r="C53" s="37"/>
      <c r="D53" s="37"/>
    </row>
    <row r="54" spans="1:7" ht="15.75">
      <c r="A54" s="1" t="s">
        <v>352</v>
      </c>
      <c r="B54" s="1"/>
      <c r="C54" s="37">
        <f>C51+C45+C34+C28+C23+C16+C8</f>
        <v>13</v>
      </c>
      <c r="D54" s="37"/>
    </row>
    <row r="55" spans="1:7" ht="15.75">
      <c r="A55" s="1" t="s">
        <v>314</v>
      </c>
      <c r="B55" s="1"/>
      <c r="C55" s="37"/>
      <c r="D55" s="37">
        <f>SUM(D23,D16)</f>
        <v>4</v>
      </c>
    </row>
    <row r="56" spans="1:7" ht="15.75">
      <c r="A56" s="1" t="s">
        <v>315</v>
      </c>
      <c r="B56" s="1"/>
    </row>
    <row r="57" spans="1:7" ht="15.75" thickBot="1"/>
    <row r="58" spans="1:7" ht="16.5" thickBot="1">
      <c r="A58" s="9" t="s">
        <v>351</v>
      </c>
      <c r="B58" s="91"/>
      <c r="C58" s="106"/>
      <c r="D58" s="25">
        <f>B53+C54+D55</f>
        <v>25</v>
      </c>
      <c r="E58" s="109"/>
    </row>
  </sheetData>
  <pageMargins left="0.7" right="0.7" top="0.75" bottom="0.75" header="0.3" footer="0.3"/>
  <pageSetup scale="84" fitToHeight="3" orientation="portrait" r:id="rId1"/>
  <headerFooter>
    <oddHeader xml:space="preserve">&amp;R </oddHeader>
    <oddFooter xml:space="preserve">&amp;C&amp;F&amp;R&amp;P of  &amp;N  </oddFooter>
  </headerFooter>
  <rowBreaks count="1" manualBreakCount="1">
    <brk id="45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83"/>
  <sheetViews>
    <sheetView topLeftCell="A70" zoomScaleNormal="100" workbookViewId="0">
      <selection activeCell="A29" sqref="A29"/>
    </sheetView>
  </sheetViews>
  <sheetFormatPr defaultRowHeight="15"/>
  <cols>
    <col min="1" max="1" width="48.28515625" style="12" bestFit="1" customWidth="1"/>
    <col min="2" max="2" width="8.7109375" style="12" bestFit="1" customWidth="1"/>
    <col min="3" max="3" width="11.140625" style="12" bestFit="1" customWidth="1"/>
    <col min="4" max="5" width="12.5703125" style="12" bestFit="1" customWidth="1"/>
    <col min="6" max="6" width="8.28515625" style="46" customWidth="1"/>
    <col min="7" max="7" width="9.85546875" style="46" bestFit="1" customWidth="1"/>
    <col min="8" max="8" width="13.42578125" style="46" bestFit="1" customWidth="1"/>
    <col min="9" max="9" width="9.140625" style="46"/>
    <col min="10" max="10" width="15.140625" style="46" customWidth="1"/>
    <col min="11" max="16384" width="9.140625" style="12"/>
  </cols>
  <sheetData>
    <row r="1" spans="1:10" ht="15.75">
      <c r="A1" s="1" t="s">
        <v>243</v>
      </c>
    </row>
    <row r="2" spans="1:10" ht="15.75">
      <c r="B2" s="46"/>
      <c r="C2" s="46"/>
      <c r="D2" s="46"/>
      <c r="E2" s="46"/>
      <c r="F2" s="146"/>
      <c r="G2" s="146"/>
      <c r="H2" s="146"/>
      <c r="I2" s="146"/>
      <c r="J2" s="146"/>
    </row>
    <row r="3" spans="1:10" ht="15.75">
      <c r="A3" s="14" t="s">
        <v>0</v>
      </c>
      <c r="B3" s="2" t="s">
        <v>337</v>
      </c>
      <c r="C3" s="1" t="s">
        <v>317</v>
      </c>
      <c r="D3" s="1" t="s">
        <v>318</v>
      </c>
      <c r="E3" s="1" t="s">
        <v>318</v>
      </c>
      <c r="F3" s="37" t="s">
        <v>256</v>
      </c>
      <c r="G3" s="37" t="s">
        <v>257</v>
      </c>
      <c r="H3" s="37" t="s">
        <v>272</v>
      </c>
      <c r="I3" s="101"/>
      <c r="J3" s="102"/>
    </row>
    <row r="4" spans="1:10" ht="15.75">
      <c r="A4" s="14"/>
      <c r="B4" s="4"/>
      <c r="F4" s="37"/>
      <c r="G4" s="37"/>
      <c r="H4" s="37"/>
      <c r="I4" s="101"/>
      <c r="J4" s="102"/>
    </row>
    <row r="5" spans="1:10">
      <c r="A5" s="136" t="s">
        <v>155</v>
      </c>
      <c r="B5" s="49">
        <v>1</v>
      </c>
      <c r="C5" s="49"/>
      <c r="D5" s="49"/>
      <c r="E5" s="49"/>
      <c r="F5" s="49"/>
      <c r="G5" s="49"/>
      <c r="H5" s="49"/>
    </row>
    <row r="6" spans="1:10">
      <c r="A6" s="50" t="s">
        <v>411</v>
      </c>
      <c r="B6" s="49"/>
      <c r="C6" s="49">
        <v>1</v>
      </c>
      <c r="D6" s="49"/>
      <c r="E6" s="49"/>
      <c r="F6" s="49"/>
      <c r="G6" s="49"/>
      <c r="H6" s="49"/>
    </row>
    <row r="7" spans="1:10">
      <c r="A7" s="50" t="s">
        <v>156</v>
      </c>
      <c r="B7" s="49"/>
      <c r="C7" s="49">
        <v>1</v>
      </c>
      <c r="D7" s="49"/>
      <c r="E7" s="49"/>
      <c r="F7" s="49"/>
      <c r="G7" s="49"/>
      <c r="H7" s="49"/>
    </row>
    <row r="8" spans="1:10" ht="15.75" thickBot="1">
      <c r="A8" s="23" t="s">
        <v>41</v>
      </c>
      <c r="B8" s="12" t="s">
        <v>41</v>
      </c>
    </row>
    <row r="9" spans="1:10" s="2" customFormat="1" ht="16.5" thickBot="1">
      <c r="A9" s="89" t="s">
        <v>361</v>
      </c>
      <c r="B9" s="91">
        <f>SUM(B5:B8)</f>
        <v>1</v>
      </c>
      <c r="C9" s="91">
        <f>SUM(C5:C8)</f>
        <v>2</v>
      </c>
      <c r="D9" s="91"/>
      <c r="E9" s="91"/>
      <c r="F9" s="91"/>
      <c r="G9" s="91"/>
      <c r="H9" s="92">
        <f>SUM(B9:G9)</f>
        <v>3</v>
      </c>
      <c r="I9" s="96"/>
      <c r="J9" s="96"/>
    </row>
    <row r="10" spans="1:10" ht="15.75">
      <c r="A10" s="32"/>
      <c r="B10" s="1"/>
      <c r="C10" s="1"/>
      <c r="D10" s="1"/>
      <c r="E10" s="1"/>
    </row>
    <row r="11" spans="1:10" ht="15.75">
      <c r="A11" s="47" t="s">
        <v>161</v>
      </c>
      <c r="B11" s="49">
        <v>1</v>
      </c>
      <c r="C11" s="49"/>
      <c r="D11" s="49"/>
      <c r="E11" s="49"/>
      <c r="F11" s="49"/>
      <c r="G11" s="49"/>
      <c r="H11" s="49"/>
    </row>
    <row r="12" spans="1:10">
      <c r="A12" s="144" t="s">
        <v>421</v>
      </c>
      <c r="B12" s="49"/>
      <c r="C12" s="49"/>
      <c r="D12" s="49"/>
      <c r="E12" s="49"/>
      <c r="F12" s="49"/>
      <c r="G12" s="49"/>
      <c r="H12" s="49"/>
    </row>
    <row r="13" spans="1:10">
      <c r="A13" s="50" t="s">
        <v>162</v>
      </c>
      <c r="B13" s="49"/>
      <c r="C13" s="49">
        <v>1</v>
      </c>
      <c r="D13" s="49"/>
      <c r="E13" s="49"/>
      <c r="F13" s="49"/>
      <c r="G13" s="49"/>
      <c r="H13" s="49" t="s">
        <v>287</v>
      </c>
    </row>
    <row r="14" spans="1:10">
      <c r="A14" s="52" t="s">
        <v>163</v>
      </c>
      <c r="B14" s="49"/>
      <c r="C14" s="49"/>
      <c r="D14" s="49">
        <v>1</v>
      </c>
      <c r="E14" s="49"/>
      <c r="F14" s="49"/>
      <c r="G14" s="49"/>
      <c r="H14" s="49"/>
    </row>
    <row r="15" spans="1:10">
      <c r="A15" s="52" t="s">
        <v>164</v>
      </c>
      <c r="B15" s="49"/>
      <c r="C15" s="49"/>
      <c r="D15" s="49">
        <v>1</v>
      </c>
      <c r="E15" s="49"/>
      <c r="F15" s="49"/>
      <c r="G15" s="49"/>
      <c r="H15" s="49"/>
    </row>
    <row r="16" spans="1:10">
      <c r="A16" s="52" t="s">
        <v>165</v>
      </c>
      <c r="B16" s="49"/>
      <c r="C16" s="49"/>
      <c r="D16" s="49">
        <v>1</v>
      </c>
      <c r="E16" s="49"/>
      <c r="F16" s="49"/>
      <c r="G16" s="49"/>
      <c r="H16" s="49"/>
    </row>
    <row r="17" spans="1:10">
      <c r="A17" s="52" t="s">
        <v>38</v>
      </c>
      <c r="B17" s="49"/>
      <c r="C17" s="49"/>
      <c r="D17" s="49">
        <v>1</v>
      </c>
      <c r="E17" s="49"/>
      <c r="F17" s="49"/>
      <c r="G17" s="49"/>
      <c r="H17" s="49"/>
    </row>
    <row r="18" spans="1:10">
      <c r="A18" s="50"/>
      <c r="B18" s="49"/>
      <c r="C18" s="49"/>
      <c r="D18" s="49"/>
      <c r="E18" s="49"/>
      <c r="F18" s="49"/>
      <c r="G18" s="49"/>
      <c r="H18" s="49"/>
    </row>
    <row r="19" spans="1:10">
      <c r="A19" s="50" t="s">
        <v>166</v>
      </c>
      <c r="B19" s="49"/>
      <c r="C19" s="49">
        <v>1</v>
      </c>
      <c r="D19" s="49"/>
      <c r="E19" s="49"/>
      <c r="F19" s="49"/>
      <c r="G19" s="49"/>
      <c r="H19" s="49" t="s">
        <v>288</v>
      </c>
    </row>
    <row r="20" spans="1:10">
      <c r="A20" s="52" t="s">
        <v>167</v>
      </c>
      <c r="B20" s="49"/>
      <c r="C20" s="49"/>
      <c r="D20" s="49">
        <v>1</v>
      </c>
      <c r="E20" s="49"/>
      <c r="F20" s="49"/>
      <c r="G20" s="49"/>
      <c r="H20" s="49"/>
    </row>
    <row r="21" spans="1:10">
      <c r="A21" s="52" t="s">
        <v>168</v>
      </c>
      <c r="B21" s="49"/>
      <c r="C21" s="49"/>
      <c r="D21" s="49">
        <v>1</v>
      </c>
      <c r="E21" s="49"/>
      <c r="F21" s="49"/>
      <c r="G21" s="49"/>
      <c r="H21" s="49"/>
    </row>
    <row r="22" spans="1:10">
      <c r="A22" s="52" t="s">
        <v>169</v>
      </c>
      <c r="B22" s="49"/>
      <c r="C22" s="49"/>
      <c r="D22" s="49">
        <v>1</v>
      </c>
      <c r="E22" s="49"/>
      <c r="F22" s="49"/>
      <c r="G22" s="49"/>
      <c r="H22" s="49"/>
    </row>
    <row r="23" spans="1:10" ht="15.75" thickBot="1">
      <c r="A23" s="23" t="s">
        <v>41</v>
      </c>
      <c r="B23" s="12" t="s">
        <v>41</v>
      </c>
    </row>
    <row r="24" spans="1:10" s="2" customFormat="1" ht="16.5" thickBot="1">
      <c r="A24" s="89" t="s">
        <v>362</v>
      </c>
      <c r="B24" s="91">
        <f>SUM(B11:B23)</f>
        <v>1</v>
      </c>
      <c r="C24" s="91">
        <f>SUM(C13:C23)</f>
        <v>2</v>
      </c>
      <c r="D24" s="91">
        <f>SUM(D13:D23)</f>
        <v>7</v>
      </c>
      <c r="E24" s="91"/>
      <c r="F24" s="91"/>
      <c r="G24" s="91"/>
      <c r="H24" s="92">
        <f>SUM(B24:G24)</f>
        <v>10</v>
      </c>
      <c r="I24" s="96"/>
      <c r="J24" s="96"/>
    </row>
    <row r="25" spans="1:10" ht="15.75">
      <c r="A25" s="32"/>
      <c r="B25" s="1"/>
      <c r="C25" s="1"/>
      <c r="D25" s="1"/>
      <c r="E25" s="1"/>
    </row>
    <row r="26" spans="1:10" ht="15.75">
      <c r="A26" s="64" t="s">
        <v>157</v>
      </c>
      <c r="B26" s="49">
        <v>1</v>
      </c>
      <c r="C26" s="49"/>
      <c r="D26" s="49"/>
      <c r="E26" s="49"/>
      <c r="F26" s="49"/>
      <c r="G26" s="49"/>
      <c r="H26" s="49"/>
    </row>
    <row r="27" spans="1:10">
      <c r="A27" s="143" t="s">
        <v>422</v>
      </c>
      <c r="B27" s="49"/>
      <c r="C27" s="49"/>
      <c r="D27" s="49"/>
      <c r="E27" s="49"/>
      <c r="F27" s="49"/>
      <c r="G27" s="49"/>
      <c r="H27" s="49"/>
    </row>
    <row r="28" spans="1:10">
      <c r="A28" s="66" t="s">
        <v>158</v>
      </c>
      <c r="B28" s="49"/>
      <c r="C28" s="49">
        <v>1</v>
      </c>
      <c r="D28" s="49"/>
      <c r="E28" s="49"/>
      <c r="F28" s="49"/>
      <c r="G28" s="49"/>
      <c r="H28" s="49" t="s">
        <v>131</v>
      </c>
    </row>
    <row r="29" spans="1:10">
      <c r="A29" s="52" t="s">
        <v>159</v>
      </c>
      <c r="B29" s="49"/>
      <c r="C29" s="49"/>
      <c r="D29" s="49">
        <v>1</v>
      </c>
      <c r="E29" s="49"/>
      <c r="F29" s="49"/>
      <c r="G29" s="49"/>
      <c r="H29" s="49"/>
    </row>
    <row r="30" spans="1:10">
      <c r="A30" s="52" t="s">
        <v>416</v>
      </c>
      <c r="B30" s="49"/>
      <c r="C30" s="49"/>
      <c r="D30" s="49">
        <v>1</v>
      </c>
      <c r="E30" s="49"/>
      <c r="F30" s="49"/>
      <c r="G30" s="49"/>
      <c r="H30" s="49"/>
    </row>
    <row r="31" spans="1:10">
      <c r="A31" s="50" t="s">
        <v>415</v>
      </c>
      <c r="B31" s="49"/>
      <c r="C31" s="49">
        <v>1</v>
      </c>
      <c r="D31" s="49"/>
      <c r="E31" s="49"/>
      <c r="F31" s="49"/>
      <c r="G31" s="49"/>
      <c r="H31" s="49"/>
    </row>
    <row r="32" spans="1:10">
      <c r="A32" s="50" t="s">
        <v>160</v>
      </c>
      <c r="B32" s="49"/>
      <c r="C32" s="49">
        <v>1</v>
      </c>
      <c r="D32" s="49"/>
      <c r="E32" s="49"/>
      <c r="F32" s="49"/>
      <c r="G32" s="49"/>
      <c r="H32" s="49" t="s">
        <v>77</v>
      </c>
    </row>
    <row r="33" spans="1:10">
      <c r="A33" s="50" t="s">
        <v>19</v>
      </c>
      <c r="B33" s="49"/>
      <c r="C33" s="49">
        <v>1</v>
      </c>
      <c r="D33" s="49"/>
      <c r="E33" s="49"/>
      <c r="F33" s="49"/>
      <c r="G33" s="49"/>
      <c r="H33" s="49"/>
    </row>
    <row r="34" spans="1:10" ht="15.75" thickBot="1">
      <c r="A34" s="43"/>
    </row>
    <row r="35" spans="1:10" s="2" customFormat="1" ht="16.5" thickBot="1">
      <c r="A35" s="89" t="s">
        <v>367</v>
      </c>
      <c r="B35" s="91">
        <f>SUM(B26:B33)</f>
        <v>1</v>
      </c>
      <c r="C35" s="91">
        <f>SUM(C28:C33)</f>
        <v>4</v>
      </c>
      <c r="D35" s="91">
        <f>SUM(D28:D33)</f>
        <v>2</v>
      </c>
      <c r="E35" s="91"/>
      <c r="F35" s="91"/>
      <c r="G35" s="91"/>
      <c r="H35" s="92">
        <f>SUM(B35:G35)</f>
        <v>7</v>
      </c>
      <c r="I35" s="96"/>
      <c r="J35" s="96"/>
    </row>
    <row r="36" spans="1:10" ht="15.75">
      <c r="A36" s="32"/>
      <c r="B36" s="1"/>
      <c r="C36" s="1"/>
      <c r="D36" s="1"/>
      <c r="E36" s="1"/>
    </row>
    <row r="37" spans="1:10" ht="15.75">
      <c r="A37" s="64" t="s">
        <v>170</v>
      </c>
      <c r="B37" s="49">
        <v>1</v>
      </c>
      <c r="C37" s="47"/>
      <c r="D37" s="47"/>
      <c r="E37" s="47"/>
      <c r="F37" s="49"/>
      <c r="G37" s="49"/>
      <c r="H37" s="49"/>
    </row>
    <row r="38" spans="1:10">
      <c r="A38" s="50" t="s">
        <v>171</v>
      </c>
      <c r="B38" s="49"/>
      <c r="C38" s="49">
        <v>1</v>
      </c>
      <c r="D38" s="49"/>
      <c r="E38" s="49"/>
      <c r="F38" s="49"/>
      <c r="G38" s="49"/>
      <c r="H38" s="49" t="s">
        <v>289</v>
      </c>
    </row>
    <row r="39" spans="1:10">
      <c r="A39" s="52" t="s">
        <v>172</v>
      </c>
      <c r="B39" s="49"/>
      <c r="C39" s="49"/>
      <c r="D39" s="49">
        <v>1</v>
      </c>
      <c r="E39" s="49"/>
      <c r="F39" s="49"/>
      <c r="G39" s="49"/>
      <c r="H39" s="49"/>
    </row>
    <row r="40" spans="1:10">
      <c r="A40" s="52" t="s">
        <v>419</v>
      </c>
      <c r="B40" s="49"/>
      <c r="C40" s="49"/>
      <c r="D40" s="49">
        <v>1</v>
      </c>
      <c r="E40" s="49"/>
      <c r="F40" s="49"/>
      <c r="G40" s="49"/>
      <c r="H40" s="49"/>
    </row>
    <row r="41" spans="1:10">
      <c r="A41" s="50" t="s">
        <v>173</v>
      </c>
      <c r="B41" s="49"/>
      <c r="C41" s="49">
        <v>1</v>
      </c>
      <c r="D41" s="49"/>
      <c r="E41" s="49"/>
      <c r="F41" s="49"/>
      <c r="G41" s="49"/>
      <c r="H41" s="49"/>
    </row>
    <row r="42" spans="1:10">
      <c r="A42" s="50" t="s">
        <v>174</v>
      </c>
      <c r="B42" s="49"/>
      <c r="C42" s="49">
        <v>1</v>
      </c>
      <c r="D42" s="49"/>
      <c r="E42" s="49"/>
      <c r="F42" s="49"/>
      <c r="G42" s="49"/>
      <c r="H42" s="49"/>
    </row>
    <row r="43" spans="1:10">
      <c r="A43" s="52" t="s">
        <v>175</v>
      </c>
      <c r="B43" s="49"/>
      <c r="C43" s="49"/>
      <c r="D43" s="49">
        <v>1</v>
      </c>
      <c r="E43" s="49"/>
      <c r="F43" s="49"/>
      <c r="G43" s="49"/>
      <c r="H43" s="49"/>
    </row>
    <row r="44" spans="1:10">
      <c r="A44" s="52" t="s">
        <v>417</v>
      </c>
      <c r="B44" s="49"/>
      <c r="C44" s="49"/>
      <c r="D44" s="49">
        <v>1</v>
      </c>
      <c r="E44" s="49"/>
      <c r="F44" s="49"/>
      <c r="G44" s="49"/>
      <c r="H44" s="49"/>
    </row>
    <row r="45" spans="1:10">
      <c r="A45" s="52" t="s">
        <v>418</v>
      </c>
      <c r="B45" s="49"/>
      <c r="C45" s="49"/>
      <c r="D45" s="49">
        <v>1</v>
      </c>
      <c r="E45" s="49"/>
      <c r="F45" s="49"/>
      <c r="G45" s="49"/>
      <c r="H45" s="49"/>
    </row>
    <row r="46" spans="1:10">
      <c r="A46" s="50" t="s">
        <v>136</v>
      </c>
      <c r="B46" s="49"/>
      <c r="C46" s="49">
        <v>1</v>
      </c>
      <c r="D46" s="49"/>
      <c r="E46" s="49"/>
      <c r="F46" s="49"/>
      <c r="G46" s="49"/>
      <c r="H46" s="49"/>
    </row>
    <row r="47" spans="1:10" ht="15.75" thickBot="1">
      <c r="A47" s="43"/>
    </row>
    <row r="48" spans="1:10" s="2" customFormat="1" ht="16.5" thickBot="1">
      <c r="A48" s="9" t="s">
        <v>363</v>
      </c>
      <c r="B48" s="91">
        <f>SUM(B37:B46)</f>
        <v>1</v>
      </c>
      <c r="C48" s="91">
        <f>SUM(C38:C46)</f>
        <v>4</v>
      </c>
      <c r="D48" s="91">
        <f>SUM(D38:D46)</f>
        <v>5</v>
      </c>
      <c r="E48" s="91"/>
      <c r="F48" s="91"/>
      <c r="G48" s="91"/>
      <c r="H48" s="92">
        <f>SUM(B48:G48)</f>
        <v>10</v>
      </c>
      <c r="I48" s="96"/>
      <c r="J48" s="96"/>
    </row>
    <row r="49" spans="1:10" ht="15.75">
      <c r="A49" s="39"/>
    </row>
    <row r="50" spans="1:10" ht="15.75">
      <c r="A50" s="78" t="s">
        <v>176</v>
      </c>
      <c r="B50" s="49">
        <v>1</v>
      </c>
      <c r="C50" s="49"/>
      <c r="D50" s="49"/>
      <c r="E50" s="49"/>
      <c r="F50" s="49"/>
      <c r="G50" s="49"/>
      <c r="H50" s="49"/>
    </row>
    <row r="51" spans="1:10">
      <c r="A51" s="142" t="s">
        <v>420</v>
      </c>
      <c r="B51" s="49"/>
      <c r="C51" s="49"/>
      <c r="D51" s="49"/>
      <c r="E51" s="49"/>
      <c r="F51" s="49"/>
      <c r="G51" s="49"/>
      <c r="H51" s="49"/>
    </row>
    <row r="52" spans="1:10">
      <c r="A52" s="50" t="s">
        <v>5</v>
      </c>
      <c r="B52" s="49"/>
      <c r="C52" s="49">
        <v>1</v>
      </c>
      <c r="D52" s="49"/>
      <c r="E52" s="49"/>
      <c r="F52" s="49"/>
      <c r="G52" s="49"/>
      <c r="H52" s="49"/>
    </row>
    <row r="53" spans="1:10">
      <c r="A53" s="50" t="s">
        <v>177</v>
      </c>
      <c r="B53" s="49"/>
      <c r="C53" s="49">
        <v>1</v>
      </c>
      <c r="D53" s="49"/>
      <c r="E53" s="49"/>
      <c r="F53" s="49"/>
      <c r="G53" s="49"/>
      <c r="H53" s="49"/>
    </row>
    <row r="54" spans="1:10">
      <c r="A54" s="50" t="s">
        <v>102</v>
      </c>
      <c r="B54" s="49"/>
      <c r="C54" s="49">
        <v>1</v>
      </c>
      <c r="D54" s="49"/>
      <c r="E54" s="49"/>
      <c r="F54" s="49"/>
      <c r="G54" s="49"/>
      <c r="H54" s="49"/>
    </row>
    <row r="55" spans="1:10">
      <c r="A55" s="50" t="s">
        <v>412</v>
      </c>
      <c r="B55" s="49"/>
      <c r="C55" s="49">
        <v>1</v>
      </c>
      <c r="D55" s="49"/>
      <c r="E55" s="49"/>
      <c r="F55" s="49"/>
      <c r="G55" s="49"/>
      <c r="H55" s="49"/>
    </row>
    <row r="56" spans="1:10" ht="15.75" thickBot="1">
      <c r="A56" s="31"/>
    </row>
    <row r="57" spans="1:10" s="2" customFormat="1" ht="16.5" thickBot="1">
      <c r="A57" s="9" t="s">
        <v>364</v>
      </c>
      <c r="B57" s="91">
        <f>SUM(B50:B56)</f>
        <v>1</v>
      </c>
      <c r="C57" s="91">
        <f>SUM(C52:C56)</f>
        <v>4</v>
      </c>
      <c r="D57" s="91"/>
      <c r="E57" s="91"/>
      <c r="F57" s="91"/>
      <c r="G57" s="91"/>
      <c r="H57" s="92">
        <f>SUM(B57:G57)</f>
        <v>5</v>
      </c>
      <c r="I57" s="96"/>
      <c r="J57" s="96"/>
    </row>
    <row r="58" spans="1:10" ht="15.75">
      <c r="A58" s="2"/>
      <c r="B58" s="1"/>
      <c r="C58" s="1"/>
      <c r="D58" s="1"/>
      <c r="E58" s="1"/>
    </row>
    <row r="59" spans="1:10" ht="15.75">
      <c r="A59" s="47" t="s">
        <v>178</v>
      </c>
      <c r="B59" s="49">
        <v>1</v>
      </c>
      <c r="C59" s="49"/>
      <c r="D59" s="49"/>
      <c r="E59" s="49"/>
      <c r="F59" s="49"/>
      <c r="G59" s="49"/>
      <c r="H59" s="49"/>
    </row>
    <row r="60" spans="1:10">
      <c r="A60" s="50" t="s">
        <v>413</v>
      </c>
      <c r="B60" s="49"/>
      <c r="C60" s="49">
        <v>1</v>
      </c>
      <c r="D60" s="49"/>
      <c r="E60" s="49"/>
      <c r="F60" s="49"/>
      <c r="G60" s="49"/>
      <c r="H60" s="49" t="s">
        <v>179</v>
      </c>
    </row>
    <row r="61" spans="1:10">
      <c r="A61" s="50" t="s">
        <v>180</v>
      </c>
      <c r="B61" s="49"/>
      <c r="C61" s="49">
        <v>1</v>
      </c>
      <c r="D61" s="49"/>
      <c r="E61" s="49"/>
      <c r="F61" s="49"/>
      <c r="G61" s="49"/>
      <c r="H61" s="49"/>
    </row>
    <row r="62" spans="1:10">
      <c r="A62" s="50" t="s">
        <v>181</v>
      </c>
      <c r="B62" s="49"/>
      <c r="C62" s="49">
        <v>1</v>
      </c>
      <c r="D62" s="49"/>
      <c r="E62" s="49"/>
      <c r="F62" s="49"/>
      <c r="G62" s="49"/>
      <c r="H62" s="49"/>
    </row>
    <row r="63" spans="1:10" ht="15.75" thickBot="1">
      <c r="A63" s="43"/>
    </row>
    <row r="64" spans="1:10" s="2" customFormat="1" ht="16.5" thickBot="1">
      <c r="A64" s="9" t="s">
        <v>365</v>
      </c>
      <c r="B64" s="91">
        <f>SUM(B59:B63)</f>
        <v>1</v>
      </c>
      <c r="C64" s="91">
        <f>SUM(C60:C63)</f>
        <v>3</v>
      </c>
      <c r="D64" s="91"/>
      <c r="E64" s="91"/>
      <c r="F64" s="91"/>
      <c r="G64" s="91"/>
      <c r="H64" s="92">
        <f>SUM(B64:G64)</f>
        <v>4</v>
      </c>
      <c r="I64" s="96"/>
      <c r="J64" s="96"/>
    </row>
    <row r="65" spans="1:10" ht="15.75">
      <c r="A65" s="2"/>
      <c r="B65" s="1"/>
      <c r="C65" s="1"/>
      <c r="D65" s="1"/>
      <c r="E65" s="1"/>
    </row>
    <row r="66" spans="1:10" ht="15.75">
      <c r="A66" s="47" t="s">
        <v>182</v>
      </c>
      <c r="B66" s="49">
        <v>1</v>
      </c>
      <c r="C66" s="49"/>
      <c r="D66" s="49"/>
      <c r="E66" s="49"/>
      <c r="F66" s="49"/>
      <c r="G66" s="49"/>
      <c r="H66" s="49"/>
    </row>
    <row r="67" spans="1:10">
      <c r="A67" s="50" t="s">
        <v>414</v>
      </c>
      <c r="B67" s="49"/>
      <c r="C67" s="49">
        <v>1</v>
      </c>
      <c r="D67" s="49"/>
      <c r="E67" s="49"/>
      <c r="F67" s="49"/>
      <c r="G67" s="49"/>
      <c r="H67" s="48" t="s">
        <v>398</v>
      </c>
    </row>
    <row r="68" spans="1:10">
      <c r="A68" s="50" t="s">
        <v>183</v>
      </c>
      <c r="B68" s="49"/>
      <c r="C68" s="49">
        <v>1</v>
      </c>
      <c r="D68" s="49"/>
      <c r="E68" s="49"/>
      <c r="F68" s="49"/>
      <c r="G68" s="49"/>
      <c r="H68" s="49"/>
    </row>
    <row r="69" spans="1:10" ht="15.75" thickBot="1">
      <c r="A69" s="94"/>
      <c r="B69" s="16"/>
      <c r="C69" s="16"/>
      <c r="D69" s="16"/>
      <c r="E69" s="16"/>
      <c r="F69" s="16"/>
      <c r="G69" s="16"/>
      <c r="H69" s="88"/>
    </row>
    <row r="70" spans="1:10" s="2" customFormat="1" ht="16.5" thickBot="1">
      <c r="A70" s="9" t="s">
        <v>366</v>
      </c>
      <c r="B70" s="91">
        <f>SUM(B66:B68)</f>
        <v>1</v>
      </c>
      <c r="C70" s="91">
        <f>SUM(C66:C68)</f>
        <v>2</v>
      </c>
      <c r="D70" s="91"/>
      <c r="E70" s="91"/>
      <c r="F70" s="91"/>
      <c r="G70" s="91"/>
      <c r="H70" s="92">
        <f>SUM(B70:G70)</f>
        <v>3</v>
      </c>
      <c r="I70" s="96"/>
      <c r="J70" s="96"/>
    </row>
    <row r="71" spans="1:10" ht="15.75">
      <c r="A71" s="2"/>
      <c r="B71" s="1"/>
      <c r="C71" s="1"/>
      <c r="D71" s="1"/>
      <c r="E71" s="1"/>
    </row>
    <row r="72" spans="1:10" ht="15.75">
      <c r="A72" s="47" t="s">
        <v>184</v>
      </c>
      <c r="B72" s="49">
        <v>1</v>
      </c>
      <c r="C72" s="49"/>
      <c r="D72" s="49"/>
      <c r="E72" s="49"/>
      <c r="F72" s="49"/>
      <c r="G72" s="49"/>
      <c r="H72" s="49"/>
    </row>
    <row r="73" spans="1:10">
      <c r="A73" s="50" t="s">
        <v>185</v>
      </c>
      <c r="B73" s="49"/>
      <c r="C73" s="49">
        <v>1</v>
      </c>
      <c r="D73" s="49"/>
      <c r="E73" s="49"/>
      <c r="F73" s="49"/>
      <c r="G73" s="49"/>
      <c r="H73" s="49"/>
    </row>
    <row r="74" spans="1:10" ht="15.75" thickBot="1">
      <c r="A74" s="43"/>
    </row>
    <row r="75" spans="1:10" s="2" customFormat="1" ht="16.5" thickBot="1">
      <c r="A75" s="9" t="s">
        <v>368</v>
      </c>
      <c r="B75" s="91">
        <f>SUM(B72:B73)</f>
        <v>1</v>
      </c>
      <c r="C75" s="91">
        <f>SUM(C72:C73)</f>
        <v>1</v>
      </c>
      <c r="D75" s="91"/>
      <c r="E75" s="91"/>
      <c r="F75" s="91"/>
      <c r="G75" s="91"/>
      <c r="H75" s="92">
        <f>SUM(B75:G75)</f>
        <v>2</v>
      </c>
      <c r="I75" s="96"/>
      <c r="J75" s="96"/>
    </row>
    <row r="78" spans="1:10" ht="15.75">
      <c r="A78" s="1" t="s">
        <v>336</v>
      </c>
      <c r="B78" s="1">
        <f>B75+B70+B64+B57+B48+B35+B24+B9</f>
        <v>8</v>
      </c>
      <c r="C78" s="1"/>
      <c r="D78" s="1"/>
      <c r="E78" s="1"/>
    </row>
    <row r="79" spans="1:10" ht="15.75">
      <c r="A79" s="1" t="s">
        <v>352</v>
      </c>
      <c r="B79" s="1"/>
      <c r="C79" s="1">
        <f>C75+C70+C64+C57+C48+C35+C24+C9</f>
        <v>22</v>
      </c>
      <c r="D79" s="1"/>
      <c r="E79" s="1"/>
    </row>
    <row r="80" spans="1:10" ht="15.75">
      <c r="A80" s="1" t="s">
        <v>314</v>
      </c>
      <c r="B80" s="1"/>
      <c r="C80" s="1"/>
      <c r="D80" s="1">
        <f>D75+D70+D64+D57+D48+D35+D24</f>
        <v>14</v>
      </c>
      <c r="E80" s="1"/>
    </row>
    <row r="81" spans="1:6" ht="15.75">
      <c r="A81" s="1" t="s">
        <v>315</v>
      </c>
      <c r="B81" s="1"/>
      <c r="C81" s="1"/>
      <c r="D81" s="1"/>
      <c r="E81" s="1"/>
    </row>
    <row r="82" spans="1:6" ht="16.5" thickBot="1">
      <c r="B82" s="1"/>
      <c r="C82" s="1"/>
      <c r="D82" s="1"/>
      <c r="E82" s="1"/>
    </row>
    <row r="83" spans="1:6" ht="16.5" thickBot="1">
      <c r="A83" s="9" t="s">
        <v>186</v>
      </c>
      <c r="B83" s="25"/>
      <c r="C83" s="25"/>
      <c r="D83" s="25"/>
      <c r="E83" s="25">
        <f>B78+C79+D80</f>
        <v>44</v>
      </c>
      <c r="F83" s="109"/>
    </row>
  </sheetData>
  <mergeCells count="1">
    <mergeCell ref="F2:J2"/>
  </mergeCells>
  <pageMargins left="0.7" right="0.7" top="0.75" bottom="0.75" header="0.3" footer="0.3"/>
  <pageSetup scale="74" orientation="portrait" r:id="rId1"/>
  <headerFooter>
    <oddHeader xml:space="preserve">&amp;R </oddHeader>
    <oddFooter xml:space="preserve">&amp;C&amp;F&amp;R&amp;P of  &amp;N  </oddFooter>
  </headerFooter>
  <rowBreaks count="2" manualBreakCount="2">
    <brk id="48" max="7" man="1"/>
    <brk id="84" max="8" man="1"/>
  </rowBreaks>
  <colBreaks count="1" manualBreakCount="1">
    <brk id="9" max="15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Normal="100" workbookViewId="0">
      <pane ySplit="4" topLeftCell="A44" activePane="bottomLeft" state="frozen"/>
      <selection pane="bottomLeft" activeCell="A42" sqref="A42"/>
    </sheetView>
  </sheetViews>
  <sheetFormatPr defaultRowHeight="15"/>
  <cols>
    <col min="1" max="1" width="48.28515625" style="12" bestFit="1" customWidth="1"/>
    <col min="2" max="2" width="8.7109375" style="12" bestFit="1" customWidth="1"/>
    <col min="3" max="3" width="11.140625" style="12" bestFit="1" customWidth="1"/>
    <col min="4" max="5" width="12.5703125" style="12" bestFit="1" customWidth="1"/>
    <col min="6" max="6" width="8.28515625" style="46" bestFit="1" customWidth="1"/>
    <col min="7" max="7" width="9.85546875" style="46" bestFit="1" customWidth="1"/>
    <col min="8" max="8" width="9.140625" style="46"/>
    <col min="9" max="9" width="14.42578125" style="46" customWidth="1"/>
    <col min="10" max="10" width="9.140625" style="46"/>
    <col min="11" max="16384" width="9.140625" style="12"/>
  </cols>
  <sheetData>
    <row r="1" spans="1:10" ht="15.75">
      <c r="A1" s="1" t="s">
        <v>187</v>
      </c>
    </row>
    <row r="2" spans="1:10" ht="15.75">
      <c r="F2" s="146"/>
      <c r="G2" s="146"/>
      <c r="H2" s="146"/>
      <c r="I2" s="146"/>
    </row>
    <row r="3" spans="1:10" ht="15.75">
      <c r="A3" s="14" t="s">
        <v>0</v>
      </c>
      <c r="B3" s="2" t="s">
        <v>337</v>
      </c>
      <c r="C3" s="1" t="s">
        <v>317</v>
      </c>
      <c r="D3" s="1" t="s">
        <v>318</v>
      </c>
      <c r="E3" s="1" t="s">
        <v>318</v>
      </c>
      <c r="F3" s="37" t="s">
        <v>256</v>
      </c>
      <c r="G3" s="37" t="s">
        <v>257</v>
      </c>
      <c r="H3" s="37" t="s">
        <v>290</v>
      </c>
      <c r="I3" s="102"/>
    </row>
    <row r="4" spans="1:10" ht="15.75">
      <c r="A4" s="14"/>
    </row>
    <row r="5" spans="1:10">
      <c r="A5" s="136" t="s">
        <v>188</v>
      </c>
      <c r="B5" s="49">
        <v>1</v>
      </c>
      <c r="C5" s="49"/>
      <c r="D5" s="49"/>
      <c r="E5" s="49"/>
      <c r="F5" s="49"/>
      <c r="G5" s="49"/>
      <c r="H5" s="49"/>
    </row>
    <row r="6" spans="1:10">
      <c r="A6" s="50" t="s">
        <v>189</v>
      </c>
      <c r="B6" s="49"/>
      <c r="C6" s="49">
        <v>1</v>
      </c>
      <c r="D6" s="49"/>
      <c r="E6" s="49"/>
      <c r="F6" s="49"/>
      <c r="G6" s="49"/>
      <c r="H6" s="49" t="s">
        <v>291</v>
      </c>
    </row>
    <row r="7" spans="1:10">
      <c r="A7" s="52" t="s">
        <v>190</v>
      </c>
      <c r="B7" s="49"/>
      <c r="C7" s="49"/>
      <c r="D7" s="49">
        <v>1</v>
      </c>
      <c r="E7" s="49"/>
      <c r="F7" s="49"/>
      <c r="G7" s="49"/>
      <c r="H7" s="49"/>
    </row>
    <row r="8" spans="1:10">
      <c r="A8" s="52" t="s">
        <v>252</v>
      </c>
      <c r="B8" s="49"/>
      <c r="C8" s="49"/>
      <c r="D8" s="49">
        <v>1</v>
      </c>
      <c r="E8" s="49"/>
      <c r="F8" s="49"/>
      <c r="G8" s="49"/>
      <c r="H8" s="49"/>
    </row>
    <row r="9" spans="1:10">
      <c r="A9" s="50" t="s">
        <v>231</v>
      </c>
      <c r="B9" s="49"/>
      <c r="C9" s="49">
        <v>1</v>
      </c>
      <c r="D9" s="49"/>
      <c r="E9" s="49"/>
      <c r="F9" s="49"/>
      <c r="G9" s="49"/>
      <c r="H9" s="49" t="s">
        <v>292</v>
      </c>
    </row>
    <row r="10" spans="1:10">
      <c r="A10" s="52" t="s">
        <v>232</v>
      </c>
      <c r="B10" s="49"/>
      <c r="C10" s="49"/>
      <c r="D10" s="49">
        <v>1</v>
      </c>
      <c r="E10" s="49"/>
      <c r="F10" s="49"/>
      <c r="G10" s="49"/>
      <c r="H10" s="49"/>
    </row>
    <row r="11" spans="1:10">
      <c r="A11" s="52" t="s">
        <v>233</v>
      </c>
      <c r="B11" s="49"/>
      <c r="C11" s="49"/>
      <c r="D11" s="49">
        <v>1</v>
      </c>
      <c r="E11" s="49"/>
      <c r="F11" s="49"/>
      <c r="G11" s="49"/>
      <c r="H11" s="49"/>
    </row>
    <row r="12" spans="1:10">
      <c r="A12" s="52" t="s">
        <v>234</v>
      </c>
      <c r="B12" s="49"/>
      <c r="C12" s="49"/>
      <c r="D12" s="49">
        <v>1</v>
      </c>
      <c r="E12" s="49"/>
      <c r="F12" s="49"/>
      <c r="G12" s="49"/>
      <c r="H12" s="49"/>
    </row>
    <row r="13" spans="1:10" ht="15.75" thickBot="1">
      <c r="A13" s="23"/>
      <c r="B13" s="46"/>
      <c r="C13" s="46"/>
      <c r="D13" s="46"/>
      <c r="E13" s="46"/>
    </row>
    <row r="14" spans="1:10" s="2" customFormat="1" ht="16.5" thickBot="1">
      <c r="A14" s="89" t="s">
        <v>369</v>
      </c>
      <c r="B14" s="91">
        <f>SUM(B5:B12)</f>
        <v>1</v>
      </c>
      <c r="C14" s="91">
        <f>SUM(C5:C12)</f>
        <v>2</v>
      </c>
      <c r="D14" s="91">
        <f>SUM(D5:D12)</f>
        <v>5</v>
      </c>
      <c r="E14" s="91"/>
      <c r="F14" s="91"/>
      <c r="G14" s="91"/>
      <c r="H14" s="92">
        <f>SUM(B14:G14)</f>
        <v>8</v>
      </c>
      <c r="I14" s="96"/>
      <c r="J14" s="96"/>
    </row>
    <row r="15" spans="1:10" ht="15.75">
      <c r="A15" s="32"/>
    </row>
    <row r="16" spans="1:10" ht="15.75">
      <c r="A16" s="47" t="s">
        <v>191</v>
      </c>
      <c r="B16" s="49">
        <v>1</v>
      </c>
      <c r="C16" s="49"/>
      <c r="D16" s="49"/>
      <c r="E16" s="49"/>
      <c r="F16" s="49"/>
      <c r="G16" s="49"/>
      <c r="H16" s="49"/>
    </row>
    <row r="17" spans="1:10">
      <c r="A17" s="50" t="s">
        <v>192</v>
      </c>
      <c r="B17" s="49"/>
      <c r="C17" s="49">
        <v>1</v>
      </c>
      <c r="D17" s="49"/>
      <c r="E17" s="49"/>
      <c r="F17" s="49"/>
      <c r="G17" s="49"/>
      <c r="H17" s="49" t="s">
        <v>18</v>
      </c>
    </row>
    <row r="18" spans="1:10">
      <c r="A18" s="52" t="s">
        <v>193</v>
      </c>
      <c r="B18" s="49"/>
      <c r="C18" s="49"/>
      <c r="D18" s="49">
        <v>1</v>
      </c>
      <c r="E18" s="49"/>
      <c r="F18" s="49"/>
      <c r="G18" s="49"/>
      <c r="H18" s="49"/>
    </row>
    <row r="19" spans="1:10">
      <c r="A19" s="52" t="s">
        <v>194</v>
      </c>
      <c r="B19" s="49"/>
      <c r="C19" s="49"/>
      <c r="D19" s="49">
        <v>1</v>
      </c>
      <c r="E19" s="49"/>
      <c r="F19" s="49"/>
      <c r="G19" s="49"/>
      <c r="H19" s="49"/>
    </row>
    <row r="20" spans="1:10">
      <c r="A20" s="52" t="s">
        <v>61</v>
      </c>
      <c r="B20" s="49"/>
      <c r="C20" s="49"/>
      <c r="D20" s="49">
        <v>1</v>
      </c>
      <c r="E20" s="49"/>
      <c r="F20" s="49"/>
      <c r="G20" s="49"/>
      <c r="H20" s="49"/>
    </row>
    <row r="21" spans="1:10">
      <c r="A21" s="50" t="s">
        <v>253</v>
      </c>
      <c r="B21" s="49"/>
      <c r="C21" s="49"/>
      <c r="D21" s="49">
        <v>1</v>
      </c>
      <c r="E21" s="49"/>
      <c r="F21" s="49"/>
      <c r="G21" s="49"/>
      <c r="H21" s="49"/>
    </row>
    <row r="22" spans="1:10">
      <c r="A22" s="50" t="s">
        <v>370</v>
      </c>
      <c r="B22" s="49"/>
      <c r="C22" s="49"/>
      <c r="D22" s="49">
        <v>1</v>
      </c>
      <c r="E22" s="49"/>
      <c r="F22" s="49">
        <v>2011</v>
      </c>
      <c r="G22" s="49">
        <v>2013</v>
      </c>
      <c r="H22" s="49"/>
    </row>
    <row r="23" spans="1:10">
      <c r="A23" s="50" t="s">
        <v>235</v>
      </c>
      <c r="B23" s="49"/>
      <c r="C23" s="49">
        <v>1</v>
      </c>
      <c r="D23" s="49"/>
      <c r="E23" s="49"/>
      <c r="F23" s="49"/>
      <c r="G23" s="49"/>
      <c r="H23" s="49"/>
    </row>
    <row r="24" spans="1:10">
      <c r="A24" s="52" t="s">
        <v>195</v>
      </c>
      <c r="B24" s="49"/>
      <c r="C24" s="49"/>
      <c r="D24" s="49">
        <v>1</v>
      </c>
      <c r="E24" s="49"/>
      <c r="F24" s="49"/>
      <c r="G24" s="49"/>
      <c r="H24" s="49"/>
    </row>
    <row r="25" spans="1:10">
      <c r="A25" s="52" t="s">
        <v>196</v>
      </c>
      <c r="B25" s="49"/>
      <c r="C25" s="49"/>
      <c r="D25" s="49">
        <v>1</v>
      </c>
      <c r="E25" s="49"/>
      <c r="F25" s="49"/>
      <c r="G25" s="49"/>
      <c r="H25" s="49"/>
    </row>
    <row r="26" spans="1:10">
      <c r="A26" s="49"/>
      <c r="B26" s="49"/>
      <c r="C26" s="49"/>
      <c r="D26" s="49"/>
      <c r="E26" s="49"/>
      <c r="F26" s="49"/>
      <c r="G26" s="49"/>
      <c r="H26" s="49"/>
    </row>
    <row r="27" spans="1:10">
      <c r="A27" s="52" t="s">
        <v>254</v>
      </c>
      <c r="B27" s="49"/>
      <c r="C27" s="49">
        <v>1</v>
      </c>
      <c r="D27" s="49"/>
      <c r="E27" s="49"/>
      <c r="F27" s="49"/>
      <c r="G27" s="49"/>
      <c r="H27" s="49" t="s">
        <v>211</v>
      </c>
    </row>
    <row r="28" spans="1:10" ht="15.75" thickBot="1">
      <c r="A28" s="23"/>
    </row>
    <row r="29" spans="1:10" s="1" customFormat="1" ht="16.5" thickBot="1">
      <c r="A29" s="9" t="s">
        <v>371</v>
      </c>
      <c r="B29" s="25">
        <f>SUM(B16:B27)</f>
        <v>1</v>
      </c>
      <c r="C29" s="25">
        <f>SUM(C17:C27)</f>
        <v>3</v>
      </c>
      <c r="D29" s="25">
        <f>SUM(D17:D27)</f>
        <v>7</v>
      </c>
      <c r="E29" s="25"/>
      <c r="F29" s="25"/>
      <c r="G29" s="25"/>
      <c r="H29" s="85">
        <f>SUM(B29:G29)</f>
        <v>11</v>
      </c>
      <c r="I29" s="37"/>
      <c r="J29" s="37"/>
    </row>
    <row r="30" spans="1:10">
      <c r="A30" s="23"/>
    </row>
    <row r="31" spans="1:10">
      <c r="A31" s="23"/>
    </row>
    <row r="32" spans="1:10" ht="15.75">
      <c r="A32" s="64" t="s">
        <v>255</v>
      </c>
      <c r="B32" s="47">
        <v>1</v>
      </c>
      <c r="C32" s="47"/>
      <c r="D32" s="47"/>
      <c r="E32" s="47"/>
      <c r="F32" s="49"/>
      <c r="G32" s="49"/>
      <c r="H32" s="49"/>
    </row>
    <row r="33" spans="1:10" ht="16.5" thickBot="1">
      <c r="A33" s="108"/>
      <c r="B33" s="1"/>
      <c r="C33" s="1"/>
      <c r="D33" s="1"/>
      <c r="E33" s="1"/>
    </row>
    <row r="34" spans="1:10" s="4" customFormat="1" ht="16.5" thickBot="1">
      <c r="A34" s="89" t="s">
        <v>373</v>
      </c>
      <c r="B34" s="91">
        <v>1</v>
      </c>
      <c r="C34" s="91"/>
      <c r="D34" s="91"/>
      <c r="E34" s="91"/>
      <c r="F34" s="10"/>
      <c r="G34" s="10"/>
      <c r="H34" s="92">
        <f>SUM(B34:G34)</f>
        <v>1</v>
      </c>
      <c r="I34" s="97"/>
      <c r="J34" s="97"/>
    </row>
    <row r="35" spans="1:10" ht="15.75">
      <c r="A35" s="32"/>
      <c r="B35" s="1"/>
      <c r="C35" s="1"/>
      <c r="D35" s="1"/>
      <c r="E35" s="1"/>
    </row>
    <row r="36" spans="1:10" ht="15.75">
      <c r="A36" s="64" t="s">
        <v>197</v>
      </c>
      <c r="B36" s="47">
        <v>1</v>
      </c>
      <c r="C36" s="47"/>
      <c r="D36" s="47"/>
      <c r="E36" s="47"/>
      <c r="F36" s="49"/>
      <c r="G36" s="49"/>
      <c r="H36" s="49"/>
    </row>
    <row r="37" spans="1:10">
      <c r="A37" s="50" t="s">
        <v>198</v>
      </c>
      <c r="B37" s="49"/>
      <c r="C37" s="49">
        <v>1</v>
      </c>
      <c r="D37" s="49"/>
      <c r="E37" s="49"/>
      <c r="F37" s="49"/>
      <c r="G37" s="49"/>
      <c r="H37" s="49"/>
    </row>
    <row r="38" spans="1:10" ht="15.75" thickBot="1">
      <c r="A38" s="43"/>
    </row>
    <row r="39" spans="1:10" s="4" customFormat="1" ht="16.5" thickBot="1">
      <c r="A39" s="9" t="s">
        <v>374</v>
      </c>
      <c r="B39" s="91">
        <f>SUM(B36:B37)</f>
        <v>1</v>
      </c>
      <c r="C39" s="91">
        <f>SUM(C36:C37)</f>
        <v>1</v>
      </c>
      <c r="D39" s="91"/>
      <c r="E39" s="91"/>
      <c r="F39" s="91"/>
      <c r="G39" s="91"/>
      <c r="H39" s="92">
        <f>SUM(B39:G39)</f>
        <v>2</v>
      </c>
      <c r="I39" s="97"/>
      <c r="J39" s="97"/>
    </row>
    <row r="41" spans="1:10" ht="15.75">
      <c r="A41" s="78" t="s">
        <v>199</v>
      </c>
      <c r="B41" s="49">
        <v>1</v>
      </c>
      <c r="C41" s="49"/>
      <c r="D41" s="49"/>
      <c r="E41" s="49"/>
      <c r="F41" s="49"/>
      <c r="G41" s="49"/>
      <c r="H41" s="49"/>
    </row>
    <row r="42" spans="1:10">
      <c r="A42" s="50" t="s">
        <v>77</v>
      </c>
      <c r="B42" s="49"/>
      <c r="C42" s="49">
        <v>1</v>
      </c>
      <c r="D42" s="49"/>
      <c r="E42" s="49"/>
      <c r="F42" s="49"/>
      <c r="G42" s="49"/>
      <c r="H42" s="49"/>
    </row>
    <row r="43" spans="1:10">
      <c r="A43" s="50" t="s">
        <v>73</v>
      </c>
      <c r="B43" s="49"/>
      <c r="C43" s="49">
        <v>1</v>
      </c>
      <c r="D43" s="49"/>
      <c r="E43" s="49"/>
      <c r="F43" s="49"/>
      <c r="G43" s="49"/>
      <c r="H43" s="49"/>
    </row>
    <row r="44" spans="1:10">
      <c r="A44" s="50" t="s">
        <v>15</v>
      </c>
      <c r="B44" s="49"/>
      <c r="C44" s="49">
        <v>1</v>
      </c>
      <c r="D44" s="49"/>
      <c r="E44" s="49"/>
      <c r="F44" s="49"/>
      <c r="G44" s="49"/>
      <c r="H44" s="49"/>
    </row>
    <row r="45" spans="1:10" ht="15.75" thickBot="1">
      <c r="A45" s="31"/>
    </row>
    <row r="46" spans="1:10" s="4" customFormat="1" ht="16.5" thickBot="1">
      <c r="A46" s="9" t="s">
        <v>372</v>
      </c>
      <c r="B46" s="91">
        <f>SUM(B41:B45)</f>
        <v>1</v>
      </c>
      <c r="C46" s="91">
        <f>SUM(C42:C45)</f>
        <v>3</v>
      </c>
      <c r="D46" s="91"/>
      <c r="E46" s="91"/>
      <c r="F46" s="10"/>
      <c r="G46" s="10"/>
      <c r="H46" s="92">
        <f>SUM(B46:G46)</f>
        <v>4</v>
      </c>
      <c r="I46" s="97"/>
      <c r="J46" s="97"/>
    </row>
    <row r="47" spans="1:10" ht="15.75">
      <c r="A47" s="2"/>
      <c r="B47" s="1"/>
      <c r="C47" s="1"/>
      <c r="D47" s="1"/>
      <c r="E47" s="1"/>
    </row>
    <row r="50" spans="1:6" ht="15.75">
      <c r="A50" s="1" t="s">
        <v>336</v>
      </c>
      <c r="B50" s="1">
        <f>B46+B39+B34+B29+B14</f>
        <v>5</v>
      </c>
      <c r="C50" s="1"/>
      <c r="D50" s="1"/>
      <c r="E50" s="1"/>
    </row>
    <row r="51" spans="1:6" ht="15.75">
      <c r="A51" s="1" t="s">
        <v>352</v>
      </c>
      <c r="B51" s="1"/>
      <c r="C51" s="1">
        <f>C46+C39+C34+C29+C14</f>
        <v>9</v>
      </c>
      <c r="D51" s="1"/>
    </row>
    <row r="52" spans="1:6" ht="15.75">
      <c r="A52" s="1" t="s">
        <v>314</v>
      </c>
      <c r="B52" s="1"/>
      <c r="C52" s="1"/>
      <c r="D52" s="1">
        <f>D46+D39+D34+D29+D14</f>
        <v>12</v>
      </c>
    </row>
    <row r="53" spans="1:6" ht="15.75">
      <c r="A53" s="1" t="s">
        <v>315</v>
      </c>
    </row>
    <row r="54" spans="1:6" ht="15.75" thickBot="1"/>
    <row r="55" spans="1:6" ht="16.5" thickBot="1">
      <c r="A55" s="9" t="s">
        <v>200</v>
      </c>
      <c r="B55" s="106"/>
      <c r="C55" s="106"/>
      <c r="D55" s="106"/>
      <c r="E55" s="25">
        <f>B50+C51+D52</f>
        <v>26</v>
      </c>
      <c r="F55" s="109"/>
    </row>
  </sheetData>
  <mergeCells count="1">
    <mergeCell ref="F2:I2"/>
  </mergeCells>
  <pageMargins left="0.7" right="0.7" top="0.75" bottom="0.75" header="0.3" footer="0.3"/>
  <pageSetup scale="76" fitToHeight="3" orientation="portrait" r:id="rId1"/>
  <headerFooter>
    <oddHeader xml:space="preserve">&amp;R </oddHeader>
    <oddFooter xml:space="preserve">&amp;C&amp;F&amp;R&amp;P of  &amp;N 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view="pageLayout" zoomScaleNormal="100" workbookViewId="0">
      <selection activeCell="K53" sqref="K53"/>
    </sheetView>
  </sheetViews>
  <sheetFormatPr defaultRowHeight="12.75"/>
  <sheetData/>
  <phoneticPr fontId="1" type="noConversion"/>
  <pageMargins left="0.7" right="0.7" top="0.75" bottom="0.75" header="0.3" footer="0.3"/>
  <pageSetup orientation="portrait" r:id="rId1"/>
  <headerFooter>
    <oddHeader xml:space="preserve">&amp;R </oddHeader>
    <oddFooter xml:space="preserve">&amp;C&amp;F&amp;R&amp;P of  &amp;N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Cover Page</vt:lpstr>
      <vt:lpstr>Root Family</vt:lpstr>
      <vt:lpstr>Garrison</vt:lpstr>
      <vt:lpstr>Bob &amp; Mildred Ahern</vt:lpstr>
      <vt:lpstr>McCabe</vt:lpstr>
      <vt:lpstr>Baxter</vt:lpstr>
      <vt:lpstr>Ahern (P&amp;B) </vt:lpstr>
      <vt:lpstr>Davis  </vt:lpstr>
      <vt:lpstr>Sheet6</vt:lpstr>
      <vt:lpstr>Sheet5</vt:lpstr>
      <vt:lpstr>Sheet4</vt:lpstr>
      <vt:lpstr>'Ahern (P&amp;B) '!Print_Area</vt:lpstr>
      <vt:lpstr>Baxter!Print_Area</vt:lpstr>
      <vt:lpstr>'Cover Page'!Print_Area</vt:lpstr>
      <vt:lpstr>'Davis  '!Print_Area</vt:lpstr>
      <vt:lpstr>'Root Family'!Print_Area</vt:lpstr>
      <vt:lpstr>'Ahern (P&amp;B) '!Print_Titles</vt:lpstr>
      <vt:lpstr>Baxter!Print_Titles</vt:lpstr>
      <vt:lpstr>'Bob &amp; Mildred Ahern'!Print_Titles</vt:lpstr>
      <vt:lpstr>'Davis  '!Print_Titles</vt:lpstr>
      <vt:lpstr>Garrison!Print_Titles</vt:lpstr>
      <vt:lpstr>McCabe!Print_Titles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McCabe Family Tree</dc:title>
  <dc:creator>Ann Baxter Been</dc:creator>
  <cp:lastModifiedBy>Ann</cp:lastModifiedBy>
  <cp:lastPrinted>2014-06-09T21:50:01Z</cp:lastPrinted>
  <dcterms:created xsi:type="dcterms:W3CDTF">2011-07-11T18:07:14Z</dcterms:created>
  <dcterms:modified xsi:type="dcterms:W3CDTF">2014-07-06T18:41:00Z</dcterms:modified>
</cp:coreProperties>
</file>